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450" windowHeight="7755"/>
  </bookViews>
  <sheets>
    <sheet name="GENERALNA" sheetId="2" r:id="rId1"/>
    <sheet name="lISTA STARTOWA" sheetId="4" r:id="rId2"/>
  </sheets>
  <calcPr calcId="145621"/>
</workbook>
</file>

<file path=xl/calcChain.xml><?xml version="1.0" encoding="utf-8"?>
<calcChain xmlns="http://schemas.openxmlformats.org/spreadsheetml/2006/main">
  <c r="L15" i="2" l="1"/>
  <c r="M15" i="2" s="1"/>
  <c r="P15" i="2"/>
  <c r="Q15" i="2" s="1"/>
  <c r="T15" i="2"/>
  <c r="U15" i="2" s="1"/>
  <c r="X15" i="2"/>
  <c r="Y15" i="2" s="1"/>
  <c r="AB15" i="2"/>
  <c r="AC15" i="2" s="1"/>
  <c r="AF15" i="2"/>
  <c r="AG15" i="2" s="1"/>
  <c r="AJ15" i="2"/>
  <c r="AK15" i="2" s="1"/>
  <c r="AM15" i="2"/>
  <c r="L11" i="2"/>
  <c r="M11" i="2" s="1"/>
  <c r="P11" i="2"/>
  <c r="Q11" i="2" s="1"/>
  <c r="T11" i="2"/>
  <c r="U11" i="2" s="1"/>
  <c r="X11" i="2"/>
  <c r="Y11" i="2" s="1"/>
  <c r="AB11" i="2"/>
  <c r="AC11" i="2" s="1"/>
  <c r="AF11" i="2"/>
  <c r="AG11" i="2" s="1"/>
  <c r="AJ11" i="2"/>
  <c r="AK11" i="2" s="1"/>
  <c r="AM11" i="2"/>
  <c r="L24" i="2" l="1"/>
  <c r="M24" i="2" s="1"/>
  <c r="P24" i="2"/>
  <c r="Q24" i="2" s="1"/>
  <c r="T24" i="2"/>
  <c r="U24" i="2" s="1"/>
  <c r="X24" i="2"/>
  <c r="Y24" i="2" s="1"/>
  <c r="AB24" i="2"/>
  <c r="AC24" i="2" s="1"/>
  <c r="AF24" i="2"/>
  <c r="AG24" i="2" s="1"/>
  <c r="AJ24" i="2"/>
  <c r="AK24" i="2" s="1"/>
  <c r="AM24" i="2"/>
  <c r="L25" i="2"/>
  <c r="M25" i="2" s="1"/>
  <c r="P25" i="2"/>
  <c r="Q25" i="2" s="1"/>
  <c r="T25" i="2"/>
  <c r="U25" i="2" s="1"/>
  <c r="X25" i="2"/>
  <c r="Y25" i="2" s="1"/>
  <c r="AB25" i="2"/>
  <c r="AC25" i="2" s="1"/>
  <c r="AF25" i="2"/>
  <c r="AG25" i="2" s="1"/>
  <c r="AJ25" i="2"/>
  <c r="AK25" i="2" s="1"/>
  <c r="AM25" i="2"/>
  <c r="L26" i="2"/>
  <c r="M26" i="2" s="1"/>
  <c r="P26" i="2"/>
  <c r="Q26" i="2" s="1"/>
  <c r="T26" i="2"/>
  <c r="U26" i="2" s="1"/>
  <c r="X26" i="2"/>
  <c r="Y26" i="2" s="1"/>
  <c r="AB26" i="2"/>
  <c r="AC26" i="2" s="1"/>
  <c r="AF26" i="2"/>
  <c r="AG26" i="2" s="1"/>
  <c r="AJ26" i="2"/>
  <c r="AK26" i="2" s="1"/>
  <c r="AM26" i="2"/>
  <c r="L22" i="2"/>
  <c r="M22" i="2" s="1"/>
  <c r="P22" i="2"/>
  <c r="Q22" i="2" s="1"/>
  <c r="T22" i="2"/>
  <c r="U22" i="2" s="1"/>
  <c r="X22" i="2"/>
  <c r="Y22" i="2" s="1"/>
  <c r="AB22" i="2"/>
  <c r="AC22" i="2" s="1"/>
  <c r="AF22" i="2"/>
  <c r="AG22" i="2" s="1"/>
  <c r="AJ22" i="2"/>
  <c r="AK22" i="2" s="1"/>
  <c r="AM22" i="2"/>
  <c r="L21" i="2"/>
  <c r="M21" i="2" s="1"/>
  <c r="P21" i="2"/>
  <c r="Q21" i="2" s="1"/>
  <c r="T21" i="2"/>
  <c r="U21" i="2" s="1"/>
  <c r="X21" i="2"/>
  <c r="Y21" i="2" s="1"/>
  <c r="AB21" i="2"/>
  <c r="AC21" i="2" s="1"/>
  <c r="AF21" i="2"/>
  <c r="AG21" i="2" s="1"/>
  <c r="AJ21" i="2"/>
  <c r="AK21" i="2" s="1"/>
  <c r="AM21" i="2"/>
  <c r="L23" i="2"/>
  <c r="M23" i="2" s="1"/>
  <c r="P23" i="2"/>
  <c r="Q23" i="2" s="1"/>
  <c r="X23" i="2"/>
  <c r="Y23" i="2" s="1"/>
  <c r="AB23" i="2"/>
  <c r="AC23" i="2" s="1"/>
  <c r="AF23" i="2"/>
  <c r="AG23" i="2" s="1"/>
  <c r="AJ23" i="2"/>
  <c r="AK23" i="2" s="1"/>
  <c r="AM23" i="2"/>
  <c r="L16" i="2"/>
  <c r="M16" i="2" s="1"/>
  <c r="P16" i="2"/>
  <c r="Q16" i="2" s="1"/>
  <c r="T16" i="2"/>
  <c r="U16" i="2" s="1"/>
  <c r="X16" i="2"/>
  <c r="Y16" i="2" s="1"/>
  <c r="AB16" i="2"/>
  <c r="AC16" i="2" s="1"/>
  <c r="AF16" i="2"/>
  <c r="AG16" i="2" s="1"/>
  <c r="AJ16" i="2"/>
  <c r="AK16" i="2" s="1"/>
  <c r="AM16" i="2"/>
  <c r="L18" i="2"/>
  <c r="M18" i="2" s="1"/>
  <c r="T18" i="2"/>
  <c r="U18" i="2" s="1"/>
  <c r="X18" i="2"/>
  <c r="Y18" i="2" s="1"/>
  <c r="AB18" i="2"/>
  <c r="AC18" i="2" s="1"/>
  <c r="AF18" i="2"/>
  <c r="AG18" i="2" s="1"/>
  <c r="AJ18" i="2"/>
  <c r="AK18" i="2" s="1"/>
  <c r="AM18" i="2"/>
  <c r="L14" i="2"/>
  <c r="M14" i="2" s="1"/>
  <c r="P14" i="2"/>
  <c r="Q14" i="2" s="1"/>
  <c r="T14" i="2"/>
  <c r="U14" i="2" s="1"/>
  <c r="X14" i="2"/>
  <c r="Y14" i="2" s="1"/>
  <c r="AB14" i="2"/>
  <c r="AC14" i="2" s="1"/>
  <c r="AF14" i="2"/>
  <c r="AG14" i="2" s="1"/>
  <c r="AJ14" i="2"/>
  <c r="AK14" i="2" s="1"/>
  <c r="AM14" i="2"/>
  <c r="X17" i="2" l="1"/>
  <c r="Y17" i="2" s="1"/>
  <c r="X13" i="2"/>
  <c r="Y13" i="2" s="1"/>
  <c r="X19" i="2"/>
  <c r="Y19" i="2" s="1"/>
  <c r="X12" i="2"/>
  <c r="Y12" i="2" s="1"/>
  <c r="AJ12" i="2" l="1"/>
  <c r="AK12" i="2" s="1"/>
  <c r="AJ13" i="2"/>
  <c r="AK13" i="2" s="1"/>
  <c r="AJ19" i="2"/>
  <c r="AK19" i="2" s="1"/>
  <c r="AF12" i="2"/>
  <c r="AG12" i="2" s="1"/>
  <c r="AF13" i="2"/>
  <c r="AG13" i="2" s="1"/>
  <c r="AB13" i="2"/>
  <c r="AC13" i="2" s="1"/>
  <c r="AB19" i="2"/>
  <c r="AC19" i="2" s="1"/>
  <c r="AB12" i="2"/>
  <c r="AC12" i="2" s="1"/>
  <c r="AM19" i="2" l="1"/>
  <c r="AM13" i="2"/>
  <c r="AM17" i="2"/>
  <c r="AM12" i="2"/>
  <c r="T12" i="2"/>
  <c r="U12" i="2" s="1"/>
  <c r="L12" i="2"/>
  <c r="M12" i="2" s="1"/>
  <c r="P12" i="2"/>
  <c r="Q12" i="2" s="1"/>
  <c r="L19" i="2"/>
  <c r="M19" i="2" s="1"/>
  <c r="P19" i="2"/>
  <c r="Q19" i="2" s="1"/>
  <c r="T19" i="2"/>
  <c r="U19" i="2" s="1"/>
  <c r="L13" i="2"/>
  <c r="M13" i="2" s="1"/>
  <c r="P13" i="2"/>
  <c r="Q13" i="2" s="1"/>
  <c r="T13" i="2"/>
  <c r="U13" i="2" s="1"/>
  <c r="L17" i="2"/>
  <c r="M17" i="2" s="1"/>
  <c r="P17" i="2"/>
  <c r="Q17" i="2" s="1"/>
  <c r="T17" i="2"/>
  <c r="U17" i="2" s="1"/>
</calcChain>
</file>

<file path=xl/sharedStrings.xml><?xml version="1.0" encoding="utf-8"?>
<sst xmlns="http://schemas.openxmlformats.org/spreadsheetml/2006/main" count="311" uniqueCount="140">
  <si>
    <t>Lp</t>
  </si>
  <si>
    <t>NR START.</t>
  </si>
  <si>
    <t>KWR</t>
  </si>
  <si>
    <t>KLUB</t>
  </si>
  <si>
    <t>ZAŁOGA</t>
  </si>
  <si>
    <t>ŁĄCZNA L.OS</t>
  </si>
  <si>
    <t>NR NA ŻAGLU</t>
  </si>
  <si>
    <t xml:space="preserve"> NAZWA JACHTU</t>
  </si>
  <si>
    <t>IMIĘ I NAZWISKO KAPITANA</t>
  </si>
  <si>
    <t>CZAS PRZELICZONY</t>
  </si>
  <si>
    <t>PUNKTY</t>
  </si>
  <si>
    <t>data startu</t>
  </si>
  <si>
    <t>CZAS TRASY</t>
  </si>
  <si>
    <t>CZAS METY</t>
  </si>
  <si>
    <t>I WYŚCIG</t>
  </si>
  <si>
    <t>II WYŚCIG</t>
  </si>
  <si>
    <t>GRUPA</t>
  </si>
  <si>
    <t>III WYŚCIG</t>
  </si>
  <si>
    <t>godzina startu</t>
  </si>
  <si>
    <t xml:space="preserve">godzina startu </t>
  </si>
  <si>
    <t>IV WYŚCIG</t>
  </si>
  <si>
    <t>V WYŚCIG</t>
  </si>
  <si>
    <t>VI WYŚCIG</t>
  </si>
  <si>
    <t>VII WYŚCIG</t>
  </si>
  <si>
    <t>RAZEM</t>
  </si>
  <si>
    <t>ŚWINOUJŚCIE</t>
  </si>
  <si>
    <t>Kozubowska Agnieszka, Karpiński Marcin</t>
  </si>
  <si>
    <t>REGATY "WIATRAK"</t>
  </si>
  <si>
    <t>19-20.08.2017</t>
  </si>
  <si>
    <t>POL 14100</t>
  </si>
  <si>
    <t>LOW BUDGET</t>
  </si>
  <si>
    <t>ZDZISŁAW KOS</t>
  </si>
  <si>
    <t>OP. 1</t>
  </si>
  <si>
    <t>JK 4 -WIATRY</t>
  </si>
  <si>
    <t>MARYLA WAWRZYNIAK</t>
  </si>
  <si>
    <t>POL 9445</t>
  </si>
  <si>
    <t>FEVEN</t>
  </si>
  <si>
    <t>SLAWOMIR TURNIAK</t>
  </si>
  <si>
    <t>LOK STEPNICA</t>
  </si>
  <si>
    <t>GRZEGORZ DUDELZ +2</t>
  </si>
  <si>
    <t>POL 13635</t>
  </si>
  <si>
    <t>GUESSWORK</t>
  </si>
  <si>
    <t>JANUSZ SKRZECZ</t>
  </si>
  <si>
    <t>OP.2</t>
  </si>
  <si>
    <t>AGNIESZKA SKRZECZ;KAROLINA SKRZECZ</t>
  </si>
  <si>
    <t>BN</t>
  </si>
  <si>
    <t>FUJIMO</t>
  </si>
  <si>
    <t>STANISŁAW LENKIEWICZ</t>
  </si>
  <si>
    <t>NIEZRZESZONY</t>
  </si>
  <si>
    <t>MICHAŁ LENKIEWICZ; BARTOSZ LENKIEWICZ;ROBERT RAFAŁOWICZ</t>
  </si>
  <si>
    <t>MESCALERO</t>
  </si>
  <si>
    <t>RADOSW OKIŃSKI</t>
  </si>
  <si>
    <t>KWR I</t>
  </si>
  <si>
    <t>KWR/GPH</t>
  </si>
  <si>
    <t>ANNA OKIŃSKA</t>
  </si>
  <si>
    <t>POL1276</t>
  </si>
  <si>
    <t>HORNET</t>
  </si>
  <si>
    <t>TADEUSZ CIEMNY</t>
  </si>
  <si>
    <t>JKMW KOTWICA</t>
  </si>
  <si>
    <t>REGINA CIEMNY</t>
  </si>
  <si>
    <t>POL 10709</t>
  </si>
  <si>
    <t>MASTER 3</t>
  </si>
  <si>
    <t>ALEKSANDER WASZKIEWICZ</t>
  </si>
  <si>
    <t>ORC</t>
  </si>
  <si>
    <t>CETRUM ŻEGLARSKIE</t>
  </si>
  <si>
    <t xml:space="preserve">MICHAŁ KRYŃSKI; MAREK WIERZBICKI; KATARZYNA HARDZIEJ; </t>
  </si>
  <si>
    <t>ZSMI ŚWINOUJŚCIE</t>
  </si>
  <si>
    <t>RAFAŁ BAS</t>
  </si>
  <si>
    <t>OP.1</t>
  </si>
  <si>
    <t>POL 15067</t>
  </si>
  <si>
    <t>DANCING QUEEN</t>
  </si>
  <si>
    <t>JERZY MATUSZAK</t>
  </si>
  <si>
    <t xml:space="preserve">OP.1 </t>
  </si>
  <si>
    <t>MICHAŁ STEFANIUK; MAREK OCHLIK</t>
  </si>
  <si>
    <t>POL 807</t>
  </si>
  <si>
    <t>BOSMAT</t>
  </si>
  <si>
    <t>ANDRZEJ SZWABA</t>
  </si>
  <si>
    <t>MIROSŁAW STRZELEC; PAWEŁ SZWABA; TOMASZ MICHALAK; MAŁGORZATA PATRO; ALINA KOŁACZYK</t>
  </si>
  <si>
    <t>POL 1500</t>
  </si>
  <si>
    <t>LISICA</t>
  </si>
  <si>
    <t>ADAM LISIECKI</t>
  </si>
  <si>
    <t xml:space="preserve">JK AZS </t>
  </si>
  <si>
    <t>KRZYSZTOF SZADKOWSKI; DARIUSZ STEFEK</t>
  </si>
  <si>
    <t>POL 5152</t>
  </si>
  <si>
    <t>SEA YOU</t>
  </si>
  <si>
    <t>RYSZARD KRAWCZYK</t>
  </si>
  <si>
    <t>JK KAMIEŃ POM.</t>
  </si>
  <si>
    <t>MIECZYSŁAW STODULSKI</t>
  </si>
  <si>
    <t>POL 9347</t>
  </si>
  <si>
    <t>SARMATA</t>
  </si>
  <si>
    <t>WALDEMAR ORSZULAK</t>
  </si>
  <si>
    <t>LESZEK JASICA</t>
  </si>
  <si>
    <t>D-09</t>
  </si>
  <si>
    <t>HRUBY</t>
  </si>
  <si>
    <t>ROBERT RAYSKI</t>
  </si>
  <si>
    <t>DARIUSZ BIAŁOSKÓRSKI; IRENEUSZ  MASZTALERZ</t>
  </si>
  <si>
    <t>POL 1279</t>
  </si>
  <si>
    <t>PAŻ-1</t>
  </si>
  <si>
    <t>ANDRZEJ PIOTROWSKI</t>
  </si>
  <si>
    <t>JERZY ĆWIERTNIA</t>
  </si>
  <si>
    <t>MEYOU</t>
  </si>
  <si>
    <t>MIROSŁAW CZAJKOWSKI</t>
  </si>
  <si>
    <t>JULITA CZAJKOWSKA</t>
  </si>
  <si>
    <t>LISTA STARTOWA</t>
  </si>
  <si>
    <t>POL 7017</t>
  </si>
  <si>
    <t>BRYZA 33</t>
  </si>
  <si>
    <t>MACIEJ ANTONIAK</t>
  </si>
  <si>
    <t>MKŻ BRYZA</t>
  </si>
  <si>
    <t>POL 7003</t>
  </si>
  <si>
    <t>WYKLĘTY</t>
  </si>
  <si>
    <t>KRYSTIAN ŁUKASZEWICZ</t>
  </si>
  <si>
    <t>K.L.MiR WOLIN</t>
  </si>
  <si>
    <t>ANTONI ŁUKASZEWICZ; ARTUR MRUKOWSKI</t>
  </si>
  <si>
    <t>POL 8609</t>
  </si>
  <si>
    <t>HAFGOLAN</t>
  </si>
  <si>
    <t>TOMASZ GOLIŃSKI</t>
  </si>
  <si>
    <t>KRYSTYNA GOLIŃSKA; JUSTYNA STASZEWSKA; MARIUSZ STASZEWSKI</t>
  </si>
  <si>
    <t>WIULKA</t>
  </si>
  <si>
    <t>KAROL GRABOWSKI</t>
  </si>
  <si>
    <t>K.Ż POGORIA</t>
  </si>
  <si>
    <t>MAREK SZOSTAKOWSKI; JANUSZ WRZOREK; WOJCIECH ŻAK</t>
  </si>
  <si>
    <t>ANDRZEJ KRUPA; ANNA KRUPA; ŁUKASZ MARKOWSKI; MARCIN KARPIŃSKI; ADRIANA KARPIŃSKA</t>
  </si>
  <si>
    <t>Sędzia  Główny</t>
  </si>
  <si>
    <t>Tomasz Paterkowski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</si>
  <si>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</si>
  <si>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</si>
  <si>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</si>
  <si>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</si>
  <si>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</si>
  <si>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</si>
  <si>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</si>
  <si>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</si>
  <si>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</si>
  <si>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WOJCIECH ANTONIAK; JOANNA ANTONIAKKAMIL WRZOSEK; SZYMON KACZMAREK</t>
  </si>
  <si>
    <t>FEVER</t>
  </si>
  <si>
    <t>DNF</t>
  </si>
  <si>
    <t>Sędzia Główny</t>
  </si>
  <si>
    <t>DNC</t>
  </si>
  <si>
    <t xml:space="preserve"> XVIII  REGATY "WIATRAK"</t>
  </si>
  <si>
    <t>WYNIKI KOŃCOWE  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</si>
</sst>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/mm"/>
    <numFmt numFmtId="165" formatCode="h:mm:ss"/>
    <numFmt numFmtId="166" formatCode="0.0"/>
    <numFmt numFmtId="167" formatCode="0.0000"/>
    <numFmt numFmtId="168" formatCode="h:mm;@"/>
  </numFmts>
  <fonts count="15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6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sz val="8"/>
      <color theme="1"/>
      <name val="Czcionka tekstu podstawowego"/>
      <family val="2"/>
      <charset val="238"/>
    </font>
    <font>
      <sz val="8"/>
      <name val="Arial CE"/>
      <charset val="238"/>
    </font>
    <font>
      <b/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96">
    <xf numFmtId="0" fontId="0" fillId="0" borderId="0" xfId="0"/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" fillId="0" borderId="0" xfId="3" applyBorder="1" applyAlignment="1">
      <alignment horizontal="center" vertical="center"/>
    </xf>
    <xf numFmtId="167" fontId="1" fillId="0" borderId="0" xfId="3" applyNumberFormat="1" applyBorder="1" applyAlignment="1">
      <alignment horizontal="center" vertical="center"/>
    </xf>
    <xf numFmtId="0" fontId="1" fillId="0" borderId="0" xfId="3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67" fontId="1" fillId="0" borderId="1" xfId="1" applyNumberFormat="1" applyBorder="1" applyAlignment="1">
      <alignment horizontal="center" vertical="center"/>
    </xf>
    <xf numFmtId="21" fontId="1" fillId="0" borderId="1" xfId="1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/>
    </xf>
    <xf numFmtId="21" fontId="1" fillId="0" borderId="1" xfId="1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3" applyBorder="1" applyAlignment="1">
      <alignment horizontal="left" vertical="center" wrapText="1"/>
    </xf>
    <xf numFmtId="0" fontId="1" fillId="0" borderId="0" xfId="3" applyFill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6" fontId="1" fillId="0" borderId="1" xfId="1" applyNumberFormat="1" applyBorder="1" applyAlignment="1">
      <alignment horizontal="center" vertical="center"/>
    </xf>
    <xf numFmtId="17" fontId="2" fillId="0" borderId="1" xfId="1" quotePrefix="1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" fillId="0" borderId="0" xfId="3" applyFont="1" applyBorder="1" applyAlignment="1">
      <alignment horizontal="center" vertical="center"/>
    </xf>
    <xf numFmtId="0" fontId="1" fillId="0" borderId="0" xfId="3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6" fontId="1" fillId="0" borderId="2" xfId="2" applyNumberFormat="1" applyBorder="1" applyAlignment="1">
      <alignment horizontal="center" vertical="center" wrapText="1"/>
    </xf>
    <xf numFmtId="46" fontId="1" fillId="0" borderId="3" xfId="2" applyNumberFormat="1" applyBorder="1" applyAlignment="1">
      <alignment horizontal="center" vertical="center" wrapText="1"/>
    </xf>
    <xf numFmtId="166" fontId="1" fillId="0" borderId="2" xfId="1" applyNumberFormat="1" applyBorder="1" applyAlignment="1">
      <alignment horizontal="center" vertical="center"/>
    </xf>
    <xf numFmtId="166" fontId="1" fillId="0" borderId="3" xfId="1" applyNumberFormat="1" applyBorder="1" applyAlignment="1">
      <alignment horizontal="center" vertical="center"/>
    </xf>
    <xf numFmtId="166" fontId="1" fillId="0" borderId="2" xfId="1" applyNumberFormat="1" applyBorder="1" applyAlignment="1">
      <alignment horizontal="center" vertical="center" wrapText="1"/>
    </xf>
    <xf numFmtId="166" fontId="1" fillId="0" borderId="3" xfId="1" applyNumberFormat="1" applyBorder="1" applyAlignment="1">
      <alignment horizontal="center" vertical="center" wrapText="1"/>
    </xf>
    <xf numFmtId="166" fontId="1" fillId="0" borderId="2" xfId="1" applyNumberFormat="1" applyBorder="1" applyAlignment="1">
      <alignment horizontal="left" vertical="center" wrapText="1"/>
    </xf>
    <xf numFmtId="166" fontId="1" fillId="0" borderId="3" xfId="1" applyNumberForma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7" fontId="1" fillId="0" borderId="2" xfId="1" applyNumberFormat="1" applyBorder="1" applyAlignment="1">
      <alignment horizontal="center" vertical="center"/>
    </xf>
    <xf numFmtId="167" fontId="1" fillId="0" borderId="3" xfId="1" applyNumberFormat="1" applyBorder="1" applyAlignment="1">
      <alignment horizontal="center" vertical="center"/>
    </xf>
    <xf numFmtId="2" fontId="1" fillId="0" borderId="2" xfId="2" applyNumberFormat="1" applyBorder="1" applyAlignment="1">
      <alignment horizontal="center" vertical="center"/>
    </xf>
    <xf numFmtId="2" fontId="1" fillId="0" borderId="3" xfId="2" applyNumberFormat="1" applyBorder="1" applyAlignment="1">
      <alignment horizontal="center" vertical="center"/>
    </xf>
    <xf numFmtId="164" fontId="1" fillId="0" borderId="4" xfId="3" applyNumberFormat="1" applyBorder="1" applyAlignment="1">
      <alignment horizontal="center" vertical="center"/>
    </xf>
    <xf numFmtId="164" fontId="1" fillId="0" borderId="5" xfId="3" applyNumberFormat="1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1" fillId="0" borderId="5" xfId="3" applyBorder="1" applyAlignment="1">
      <alignment horizontal="center" vertical="center"/>
    </xf>
    <xf numFmtId="165" fontId="1" fillId="0" borderId="4" xfId="3" applyNumberFormat="1" applyFill="1" applyBorder="1" applyAlignment="1">
      <alignment horizontal="center" vertical="center"/>
    </xf>
    <xf numFmtId="165" fontId="1" fillId="0" borderId="5" xfId="3" applyNumberFormat="1" applyFill="1" applyBorder="1" applyAlignment="1">
      <alignment horizontal="center" vertical="center"/>
    </xf>
    <xf numFmtId="168" fontId="1" fillId="0" borderId="4" xfId="3" applyNumberFormat="1" applyBorder="1" applyAlignment="1">
      <alignment horizontal="center" vertical="center"/>
    </xf>
    <xf numFmtId="168" fontId="1" fillId="0" borderId="5" xfId="3" applyNumberFormat="1" applyBorder="1" applyAlignment="1">
      <alignment horizontal="center" vertical="center"/>
    </xf>
    <xf numFmtId="167" fontId="1" fillId="0" borderId="2" xfId="1" applyNumberFormat="1" applyBorder="1" applyAlignment="1">
      <alignment horizontal="center" vertical="center" wrapText="1"/>
    </xf>
    <xf numFmtId="167" fontId="1" fillId="0" borderId="3" xfId="1" applyNumberForma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1" fillId="0" borderId="2" xfId="1" applyNumberFormat="1" applyFont="1" applyBorder="1" applyAlignment="1">
      <alignment horizontal="center" vertical="center"/>
    </xf>
    <xf numFmtId="166" fontId="1" fillId="0" borderId="3" xfId="1" applyNumberFormat="1" applyFont="1" applyBorder="1" applyAlignment="1">
      <alignment horizontal="center" vertical="center"/>
    </xf>
    <xf numFmtId="167" fontId="8" fillId="0" borderId="2" xfId="1" applyNumberFormat="1" applyFont="1" applyBorder="1" applyAlignment="1">
      <alignment horizontal="center" vertical="center"/>
    </xf>
    <xf numFmtId="167" fontId="8" fillId="0" borderId="3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</cellXfs>
  <cellStyles count="4">
    <cellStyle name="Normalny" xfId="0" builtinId="0"/>
    <cellStyle name="Normalny 2" xfId="1"/>
    <cellStyle name="Normalny 4" xfId="2"/>
    <cellStyle name="Normalny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2"/>
  <sheetViews>
    <sheetView tabSelected="1" topLeftCell="A10" zoomScale="80" zoomScaleNormal="80" workbookViewId="0">
      <selection activeCell="H29" sqref="H29"/>
    </sheetView>
  </sheetViews>
  <sheetFormatPr defaultColWidth="9" defaultRowHeight="14.25"/>
  <cols>
    <col min="1" max="1" width="3.25" style="1" customWidth="1"/>
    <col min="2" max="2" width="6.375" style="1" hidden="1" customWidth="1"/>
    <col min="3" max="3" width="10.25" style="1" customWidth="1"/>
    <col min="4" max="4" width="12.25" style="30" customWidth="1"/>
    <col min="5" max="5" width="11.5" style="30" customWidth="1"/>
    <col min="6" max="6" width="5.375" style="1" customWidth="1"/>
    <col min="7" max="7" width="6.5" style="2" hidden="1" customWidth="1"/>
    <col min="8" max="8" width="10" style="45" customWidth="1"/>
    <col min="9" max="9" width="0.125" style="16" hidden="1" customWidth="1"/>
    <col min="10" max="10" width="9.875" style="1" hidden="1" customWidth="1"/>
    <col min="11" max="11" width="7.625" style="1" customWidth="1"/>
    <col min="12" max="12" width="7.375" style="1" customWidth="1"/>
    <col min="13" max="13" width="9" style="1" hidden="1" customWidth="1"/>
    <col min="14" max="14" width="5.375" style="1" customWidth="1"/>
    <col min="15" max="16" width="7.75" style="1" customWidth="1"/>
    <col min="17" max="17" width="7.75" style="1" hidden="1" customWidth="1"/>
    <col min="18" max="18" width="5" style="1" customWidth="1"/>
    <col min="19" max="19" width="8" style="1" customWidth="1"/>
    <col min="20" max="20" width="7.25" style="1" customWidth="1"/>
    <col min="21" max="21" width="7.625" style="1" hidden="1" customWidth="1"/>
    <col min="22" max="22" width="5.375" style="1" customWidth="1"/>
    <col min="23" max="23" width="8" style="1" customWidth="1"/>
    <col min="24" max="24" width="7.5" style="1" customWidth="1"/>
    <col min="25" max="25" width="8.625" style="1" hidden="1" customWidth="1"/>
    <col min="26" max="26" width="6.125" style="1" customWidth="1"/>
    <col min="27" max="27" width="7.375" style="1" customWidth="1"/>
    <col min="28" max="28" width="8.25" style="1" customWidth="1"/>
    <col min="29" max="29" width="8.625" style="1" hidden="1" customWidth="1"/>
    <col min="30" max="30" width="5.625" style="1" customWidth="1"/>
    <col min="31" max="31" width="7.625" style="1" customWidth="1"/>
    <col min="32" max="32" width="7.875" style="1" customWidth="1"/>
    <col min="33" max="33" width="8.625" style="1" hidden="1" customWidth="1"/>
    <col min="34" max="34" width="6.625" style="1" customWidth="1"/>
    <col min="35" max="36" width="7.5" style="1" customWidth="1"/>
    <col min="37" max="37" width="8.625" style="1" hidden="1" customWidth="1"/>
    <col min="38" max="38" width="6" style="1" customWidth="1"/>
    <col min="39" max="39" width="6.625" style="1" customWidth="1"/>
    <col min="40" max="16384" width="9" style="1"/>
  </cols>
  <sheetData>
    <row r="1" spans="1:39" ht="14.25" customHeight="1">
      <c r="B1" s="50" t="s">
        <v>138</v>
      </c>
      <c r="C1" s="50"/>
      <c r="D1" s="50"/>
      <c r="E1" s="50"/>
    </row>
    <row r="2" spans="1:39" ht="14.25" customHeight="1">
      <c r="B2" s="51" t="s">
        <v>28</v>
      </c>
      <c r="C2" s="51"/>
      <c r="D2" s="51"/>
      <c r="E2" s="51"/>
    </row>
    <row r="3" spans="1:39" ht="14.25" customHeight="1">
      <c r="B3" s="51" t="s">
        <v>25</v>
      </c>
      <c r="C3" s="51"/>
      <c r="D3" s="51"/>
      <c r="E3" s="51"/>
    </row>
    <row r="4" spans="1:39">
      <c r="K4" s="72" t="s">
        <v>11</v>
      </c>
      <c r="L4" s="73"/>
      <c r="M4" s="70">
        <v>42966</v>
      </c>
      <c r="N4" s="71"/>
      <c r="O4" s="72" t="s">
        <v>11</v>
      </c>
      <c r="P4" s="73"/>
      <c r="Q4" s="70">
        <v>42966</v>
      </c>
      <c r="R4" s="71"/>
      <c r="S4" s="72" t="s">
        <v>11</v>
      </c>
      <c r="T4" s="73"/>
      <c r="U4" s="70">
        <v>42966</v>
      </c>
      <c r="V4" s="71"/>
      <c r="W4" s="72" t="s">
        <v>11</v>
      </c>
      <c r="X4" s="73"/>
      <c r="Y4" s="70">
        <v>42966</v>
      </c>
      <c r="Z4" s="71"/>
      <c r="AA4" s="72" t="s">
        <v>11</v>
      </c>
      <c r="AB4" s="73"/>
      <c r="AC4" s="70">
        <v>42967</v>
      </c>
      <c r="AD4" s="71"/>
      <c r="AE4" s="72" t="s">
        <v>11</v>
      </c>
      <c r="AF4" s="73"/>
      <c r="AG4" s="70">
        <v>42967</v>
      </c>
      <c r="AH4" s="71"/>
      <c r="AI4" s="72" t="s">
        <v>11</v>
      </c>
      <c r="AJ4" s="73"/>
      <c r="AK4" s="70">
        <v>42967</v>
      </c>
      <c r="AL4" s="71"/>
    </row>
    <row r="5" spans="1:39" ht="14.25" customHeight="1">
      <c r="E5" s="31"/>
      <c r="F5" s="3"/>
      <c r="G5" s="4"/>
      <c r="K5" s="72" t="s">
        <v>18</v>
      </c>
      <c r="L5" s="73"/>
      <c r="M5" s="76">
        <v>0.45833333333333331</v>
      </c>
      <c r="N5" s="77"/>
      <c r="O5" s="72" t="s">
        <v>19</v>
      </c>
      <c r="P5" s="73"/>
      <c r="Q5" s="76">
        <v>0.5</v>
      </c>
      <c r="R5" s="77"/>
      <c r="S5" s="72" t="s">
        <v>19</v>
      </c>
      <c r="T5" s="73"/>
      <c r="U5" s="76">
        <v>0.54583333333333328</v>
      </c>
      <c r="V5" s="77"/>
      <c r="W5" s="72" t="s">
        <v>19</v>
      </c>
      <c r="X5" s="73"/>
      <c r="Y5" s="76">
        <v>0.59027777777777779</v>
      </c>
      <c r="Z5" s="77"/>
      <c r="AA5" s="72" t="s">
        <v>19</v>
      </c>
      <c r="AB5" s="73"/>
      <c r="AC5" s="76">
        <v>0.41944444444444445</v>
      </c>
      <c r="AD5" s="77"/>
      <c r="AE5" s="72" t="s">
        <v>19</v>
      </c>
      <c r="AF5" s="73"/>
      <c r="AG5" s="76">
        <v>0.4548611111111111</v>
      </c>
      <c r="AH5" s="77"/>
      <c r="AI5" s="72" t="s">
        <v>19</v>
      </c>
      <c r="AJ5" s="73"/>
      <c r="AK5" s="76">
        <v>0.49652777777777773</v>
      </c>
      <c r="AL5" s="77"/>
    </row>
    <row r="6" spans="1:39" ht="21" customHeight="1">
      <c r="A6" s="49" t="s">
        <v>139</v>
      </c>
      <c r="B6" s="49"/>
      <c r="C6" s="49"/>
      <c r="D6" s="49"/>
      <c r="E6" s="49"/>
      <c r="F6" s="3"/>
      <c r="G6" s="4"/>
      <c r="K6" s="72"/>
      <c r="L6" s="73"/>
      <c r="M6" s="74"/>
      <c r="N6" s="75"/>
      <c r="O6" s="72"/>
      <c r="P6" s="73"/>
      <c r="Q6" s="74"/>
      <c r="R6" s="75"/>
      <c r="S6" s="72"/>
      <c r="T6" s="73"/>
      <c r="U6" s="74"/>
      <c r="V6" s="75"/>
      <c r="W6" s="72"/>
      <c r="X6" s="73"/>
      <c r="Y6" s="74"/>
      <c r="Z6" s="75"/>
      <c r="AA6" s="72"/>
      <c r="AB6" s="73"/>
      <c r="AC6" s="74"/>
      <c r="AD6" s="75"/>
      <c r="AE6" s="72"/>
      <c r="AF6" s="73"/>
      <c r="AG6" s="74"/>
      <c r="AH6" s="75"/>
      <c r="AI6" s="72"/>
      <c r="AJ6" s="73"/>
      <c r="AK6" s="74"/>
      <c r="AL6" s="75"/>
    </row>
    <row r="7" spans="1:39" ht="14.25" customHeight="1">
      <c r="K7" s="60" t="s">
        <v>14</v>
      </c>
      <c r="L7" s="61"/>
      <c r="M7" s="61"/>
      <c r="N7" s="62"/>
      <c r="O7" s="60" t="s">
        <v>15</v>
      </c>
      <c r="P7" s="61"/>
      <c r="Q7" s="61"/>
      <c r="R7" s="62"/>
      <c r="S7" s="60" t="s">
        <v>17</v>
      </c>
      <c r="T7" s="61"/>
      <c r="U7" s="61"/>
      <c r="V7" s="62"/>
      <c r="W7" s="60" t="s">
        <v>20</v>
      </c>
      <c r="X7" s="61"/>
      <c r="Y7" s="61"/>
      <c r="Z7" s="62"/>
      <c r="AA7" s="60" t="s">
        <v>21</v>
      </c>
      <c r="AB7" s="61"/>
      <c r="AC7" s="61"/>
      <c r="AD7" s="62"/>
      <c r="AE7" s="60" t="s">
        <v>22</v>
      </c>
      <c r="AF7" s="61"/>
      <c r="AG7" s="61"/>
      <c r="AH7" s="62"/>
      <c r="AI7" s="60" t="s">
        <v>23</v>
      </c>
      <c r="AJ7" s="61"/>
      <c r="AK7" s="61"/>
      <c r="AL7" s="62"/>
      <c r="AM7" s="85" t="s">
        <v>24</v>
      </c>
    </row>
    <row r="8" spans="1:39" ht="14.25" customHeight="1">
      <c r="E8" s="32"/>
      <c r="F8" s="5"/>
      <c r="K8" s="63"/>
      <c r="L8" s="64"/>
      <c r="M8" s="64"/>
      <c r="N8" s="65"/>
      <c r="O8" s="63"/>
      <c r="P8" s="64"/>
      <c r="Q8" s="64"/>
      <c r="R8" s="65"/>
      <c r="S8" s="63"/>
      <c r="T8" s="64"/>
      <c r="U8" s="64"/>
      <c r="V8" s="65"/>
      <c r="W8" s="63"/>
      <c r="X8" s="64"/>
      <c r="Y8" s="64"/>
      <c r="Z8" s="65"/>
      <c r="AA8" s="63"/>
      <c r="AB8" s="64"/>
      <c r="AC8" s="64"/>
      <c r="AD8" s="65"/>
      <c r="AE8" s="63"/>
      <c r="AF8" s="64"/>
      <c r="AG8" s="64"/>
      <c r="AH8" s="65"/>
      <c r="AI8" s="63"/>
      <c r="AJ8" s="64"/>
      <c r="AK8" s="64"/>
      <c r="AL8" s="65"/>
      <c r="AM8" s="86"/>
    </row>
    <row r="9" spans="1:39" ht="14.25" customHeight="1">
      <c r="A9" s="54" t="s">
        <v>0</v>
      </c>
      <c r="B9" s="56" t="s">
        <v>1</v>
      </c>
      <c r="C9" s="56" t="s">
        <v>6</v>
      </c>
      <c r="D9" s="58" t="s">
        <v>7</v>
      </c>
      <c r="E9" s="58" t="s">
        <v>8</v>
      </c>
      <c r="F9" s="54" t="s">
        <v>16</v>
      </c>
      <c r="G9" s="66" t="s">
        <v>2</v>
      </c>
      <c r="H9" s="78" t="s">
        <v>3</v>
      </c>
      <c r="I9" s="80" t="s">
        <v>4</v>
      </c>
      <c r="J9" s="80" t="s">
        <v>5</v>
      </c>
      <c r="K9" s="52" t="s">
        <v>13</v>
      </c>
      <c r="L9" s="52" t="s">
        <v>12</v>
      </c>
      <c r="M9" s="52" t="s">
        <v>9</v>
      </c>
      <c r="N9" s="68" t="s">
        <v>10</v>
      </c>
      <c r="O9" s="52" t="s">
        <v>13</v>
      </c>
      <c r="P9" s="52" t="s">
        <v>12</v>
      </c>
      <c r="Q9" s="52" t="s">
        <v>9</v>
      </c>
      <c r="R9" s="68" t="s">
        <v>10</v>
      </c>
      <c r="S9" s="52" t="s">
        <v>13</v>
      </c>
      <c r="T9" s="52" t="s">
        <v>12</v>
      </c>
      <c r="U9" s="52" t="s">
        <v>9</v>
      </c>
      <c r="V9" s="68" t="s">
        <v>10</v>
      </c>
      <c r="W9" s="52" t="s">
        <v>13</v>
      </c>
      <c r="X9" s="52" t="s">
        <v>12</v>
      </c>
      <c r="Y9" s="52" t="s">
        <v>9</v>
      </c>
      <c r="Z9" s="68" t="s">
        <v>10</v>
      </c>
      <c r="AA9" s="52" t="s">
        <v>13</v>
      </c>
      <c r="AB9" s="52" t="s">
        <v>12</v>
      </c>
      <c r="AC9" s="52" t="s">
        <v>9</v>
      </c>
      <c r="AD9" s="68" t="s">
        <v>10</v>
      </c>
      <c r="AE9" s="52" t="s">
        <v>13</v>
      </c>
      <c r="AF9" s="52" t="s">
        <v>12</v>
      </c>
      <c r="AG9" s="52" t="s">
        <v>9</v>
      </c>
      <c r="AH9" s="68" t="s">
        <v>10</v>
      </c>
      <c r="AI9" s="52" t="s">
        <v>13</v>
      </c>
      <c r="AJ9" s="52" t="s">
        <v>12</v>
      </c>
      <c r="AK9" s="52" t="s">
        <v>9</v>
      </c>
      <c r="AL9" s="68" t="s">
        <v>10</v>
      </c>
      <c r="AM9" s="86"/>
    </row>
    <row r="10" spans="1:39" ht="20.25" customHeight="1">
      <c r="A10" s="55"/>
      <c r="B10" s="57"/>
      <c r="C10" s="57"/>
      <c r="D10" s="59"/>
      <c r="E10" s="59"/>
      <c r="F10" s="55"/>
      <c r="G10" s="67"/>
      <c r="H10" s="79"/>
      <c r="I10" s="81"/>
      <c r="J10" s="81"/>
      <c r="K10" s="53"/>
      <c r="L10" s="53"/>
      <c r="M10" s="53"/>
      <c r="N10" s="69"/>
      <c r="O10" s="53"/>
      <c r="P10" s="53"/>
      <c r="Q10" s="53"/>
      <c r="R10" s="69"/>
      <c r="S10" s="53"/>
      <c r="T10" s="53"/>
      <c r="U10" s="53"/>
      <c r="V10" s="69"/>
      <c r="W10" s="53"/>
      <c r="X10" s="53"/>
      <c r="Y10" s="53"/>
      <c r="Z10" s="69"/>
      <c r="AA10" s="53"/>
      <c r="AB10" s="53"/>
      <c r="AC10" s="53"/>
      <c r="AD10" s="69"/>
      <c r="AE10" s="53"/>
      <c r="AF10" s="53"/>
      <c r="AG10" s="53"/>
      <c r="AH10" s="69"/>
      <c r="AI10" s="53"/>
      <c r="AJ10" s="53"/>
      <c r="AK10" s="53"/>
      <c r="AL10" s="69"/>
      <c r="AM10" s="87"/>
    </row>
    <row r="11" spans="1:39" ht="40.5" customHeight="1">
      <c r="A11" s="6">
        <v>1</v>
      </c>
      <c r="B11" s="11"/>
      <c r="C11" s="11" t="s">
        <v>69</v>
      </c>
      <c r="D11" s="35" t="s">
        <v>70</v>
      </c>
      <c r="E11" s="35" t="s">
        <v>71</v>
      </c>
      <c r="F11" s="93" t="s">
        <v>72</v>
      </c>
      <c r="G11" s="37">
        <v>1</v>
      </c>
      <c r="H11" s="46" t="s">
        <v>48</v>
      </c>
      <c r="I11" s="12" t="s">
        <v>73</v>
      </c>
      <c r="J11" s="6"/>
      <c r="K11" s="8">
        <v>0.4834606481481481</v>
      </c>
      <c r="L11" s="9">
        <f t="shared" ref="L11:L19" si="0">K11-$M$5</f>
        <v>2.5127314814814783E-2</v>
      </c>
      <c r="M11" s="9">
        <f t="shared" ref="M11:M19" si="1">G11*L11</f>
        <v>2.5127314814814783E-2</v>
      </c>
      <c r="N11" s="10">
        <v>1</v>
      </c>
      <c r="O11" s="8">
        <v>0.52369212962962963</v>
      </c>
      <c r="P11" s="9">
        <f t="shared" ref="P11:P17" si="2">O11-$Q$5</f>
        <v>2.3692129629629632E-2</v>
      </c>
      <c r="Q11" s="9">
        <f t="shared" ref="Q11:Q17" si="3">G11*P11</f>
        <v>2.3692129629629632E-2</v>
      </c>
      <c r="R11" s="10">
        <v>1</v>
      </c>
      <c r="S11" s="8">
        <v>0.57146990740740744</v>
      </c>
      <c r="T11" s="9">
        <f t="shared" ref="T11:T19" si="4">S11-$U$5</f>
        <v>2.5636574074074159E-2</v>
      </c>
      <c r="U11" s="9">
        <f t="shared" ref="U11:U19" si="5">G11*T11</f>
        <v>2.5636574074074159E-2</v>
      </c>
      <c r="V11" s="10">
        <v>1</v>
      </c>
      <c r="W11" s="8">
        <v>0.61398148148148146</v>
      </c>
      <c r="X11" s="9">
        <f t="shared" ref="X11:X19" si="6">W11-$Y$5</f>
        <v>2.3703703703703671E-2</v>
      </c>
      <c r="Y11" s="9">
        <f t="shared" ref="Y11:Y19" si="7">G11*X11</f>
        <v>2.3703703703703671E-2</v>
      </c>
      <c r="Z11" s="10">
        <v>1</v>
      </c>
      <c r="AA11" s="8">
        <v>0.44134259259259262</v>
      </c>
      <c r="AB11" s="9">
        <f t="shared" ref="AB11:AB16" si="8">AA11-$AC$5</f>
        <v>2.1898148148148167E-2</v>
      </c>
      <c r="AC11" s="9">
        <f t="shared" ref="AC11:AC16" si="9">G11*AB11</f>
        <v>2.1898148148148167E-2</v>
      </c>
      <c r="AD11" s="10">
        <v>1</v>
      </c>
      <c r="AE11" s="8">
        <v>0.47797453703703702</v>
      </c>
      <c r="AF11" s="9">
        <f t="shared" ref="AF11:AF16" si="10">AE11-$AG$5</f>
        <v>2.3113425925925912E-2</v>
      </c>
      <c r="AG11" s="9">
        <f t="shared" ref="AG11:AG16" si="11">G11*AF11</f>
        <v>2.3113425925925912E-2</v>
      </c>
      <c r="AH11" s="10">
        <v>1</v>
      </c>
      <c r="AI11" s="8">
        <v>0.51873842592592589</v>
      </c>
      <c r="AJ11" s="9">
        <f t="shared" ref="AJ11:AJ16" si="12">AI11-$AK$5</f>
        <v>2.221064814814816E-2</v>
      </c>
      <c r="AK11" s="9">
        <f t="shared" ref="AK11:AK16" si="13">G11*AJ11</f>
        <v>2.221064814814816E-2</v>
      </c>
      <c r="AL11" s="10">
        <v>1</v>
      </c>
      <c r="AM11" s="20">
        <f t="shared" ref="AM11:AM19" si="14">AL11+AH11+AD11+Z11+V11+R11+N11</f>
        <v>7</v>
      </c>
    </row>
    <row r="12" spans="1:39" ht="40.5" customHeight="1">
      <c r="A12" s="6">
        <v>2</v>
      </c>
      <c r="B12" s="11"/>
      <c r="C12" s="6" t="s">
        <v>29</v>
      </c>
      <c r="D12" s="33" t="s">
        <v>30</v>
      </c>
      <c r="E12" s="33" t="s">
        <v>31</v>
      </c>
      <c r="F12" s="93" t="s">
        <v>32</v>
      </c>
      <c r="G12" s="37">
        <v>1</v>
      </c>
      <c r="H12" s="47" t="s">
        <v>33</v>
      </c>
      <c r="I12" s="12" t="s">
        <v>34</v>
      </c>
      <c r="J12" s="6"/>
      <c r="K12" s="8">
        <v>0.48468749999999999</v>
      </c>
      <c r="L12" s="9">
        <f t="shared" si="0"/>
        <v>2.6354166666666679E-2</v>
      </c>
      <c r="M12" s="9">
        <f t="shared" si="1"/>
        <v>2.6354166666666679E-2</v>
      </c>
      <c r="N12" s="10">
        <v>2</v>
      </c>
      <c r="O12" s="8">
        <v>0.52692129629629625</v>
      </c>
      <c r="P12" s="9">
        <f t="shared" si="2"/>
        <v>2.6921296296296249E-2</v>
      </c>
      <c r="Q12" s="9">
        <f t="shared" si="3"/>
        <v>2.6921296296296249E-2</v>
      </c>
      <c r="R12" s="10">
        <v>2</v>
      </c>
      <c r="S12" s="8">
        <v>0.57155092592592593</v>
      </c>
      <c r="T12" s="9">
        <f t="shared" si="4"/>
        <v>2.5717592592592653E-2</v>
      </c>
      <c r="U12" s="9">
        <f t="shared" si="5"/>
        <v>2.5717592592592653E-2</v>
      </c>
      <c r="V12" s="10">
        <v>2</v>
      </c>
      <c r="W12" s="8">
        <v>0.61592592592592588</v>
      </c>
      <c r="X12" s="9">
        <f t="shared" si="6"/>
        <v>2.5648148148148087E-2</v>
      </c>
      <c r="Y12" s="9">
        <f t="shared" si="7"/>
        <v>2.5648148148148087E-2</v>
      </c>
      <c r="Z12" s="10">
        <v>2</v>
      </c>
      <c r="AA12" s="8">
        <v>0.44218750000000001</v>
      </c>
      <c r="AB12" s="9">
        <f t="shared" si="8"/>
        <v>2.2743055555555558E-2</v>
      </c>
      <c r="AC12" s="9">
        <f t="shared" si="9"/>
        <v>2.2743055555555558E-2</v>
      </c>
      <c r="AD12" s="10">
        <v>2</v>
      </c>
      <c r="AE12" s="8">
        <v>0.47833333333333333</v>
      </c>
      <c r="AF12" s="9">
        <f t="shared" si="10"/>
        <v>2.3472222222222228E-2</v>
      </c>
      <c r="AG12" s="9">
        <f t="shared" si="11"/>
        <v>2.3472222222222228E-2</v>
      </c>
      <c r="AH12" s="10">
        <v>2</v>
      </c>
      <c r="AI12" s="8">
        <v>0.52015046296296297</v>
      </c>
      <c r="AJ12" s="9">
        <f t="shared" si="12"/>
        <v>2.3622685185185233E-2</v>
      </c>
      <c r="AK12" s="9">
        <f t="shared" si="13"/>
        <v>2.3622685185185233E-2</v>
      </c>
      <c r="AL12" s="10">
        <v>2</v>
      </c>
      <c r="AM12" s="20">
        <f t="shared" si="14"/>
        <v>14</v>
      </c>
    </row>
    <row r="13" spans="1:39" ht="40.5" customHeight="1">
      <c r="A13" s="6">
        <v>3</v>
      </c>
      <c r="B13" s="11"/>
      <c r="C13" s="11" t="s">
        <v>113</v>
      </c>
      <c r="D13" s="35" t="s">
        <v>114</v>
      </c>
      <c r="E13" s="35" t="s">
        <v>115</v>
      </c>
      <c r="F13" s="93" t="s">
        <v>32</v>
      </c>
      <c r="G13" s="37">
        <v>1</v>
      </c>
      <c r="H13" s="46" t="s">
        <v>81</v>
      </c>
      <c r="I13" s="12" t="s">
        <v>116</v>
      </c>
      <c r="J13" s="6"/>
      <c r="K13" s="8">
        <v>0.48550925925925931</v>
      </c>
      <c r="L13" s="9">
        <f t="shared" si="0"/>
        <v>2.7175925925925992E-2</v>
      </c>
      <c r="M13" s="9">
        <f t="shared" si="1"/>
        <v>2.7175925925925992E-2</v>
      </c>
      <c r="N13" s="10">
        <v>3</v>
      </c>
      <c r="O13" s="8">
        <v>0.52756944444444442</v>
      </c>
      <c r="P13" s="9">
        <f t="shared" si="2"/>
        <v>2.7569444444444424E-2</v>
      </c>
      <c r="Q13" s="9">
        <f t="shared" si="3"/>
        <v>2.7569444444444424E-2</v>
      </c>
      <c r="R13" s="10">
        <v>3</v>
      </c>
      <c r="S13" s="8">
        <v>0.57250000000000001</v>
      </c>
      <c r="T13" s="9">
        <f t="shared" si="4"/>
        <v>2.6666666666666727E-2</v>
      </c>
      <c r="U13" s="9">
        <f t="shared" si="5"/>
        <v>2.6666666666666727E-2</v>
      </c>
      <c r="V13" s="10">
        <v>3</v>
      </c>
      <c r="W13" s="8">
        <v>0.61706018518518524</v>
      </c>
      <c r="X13" s="9">
        <f t="shared" si="6"/>
        <v>2.6782407407407449E-2</v>
      </c>
      <c r="Y13" s="9">
        <f t="shared" si="7"/>
        <v>2.6782407407407449E-2</v>
      </c>
      <c r="Z13" s="10">
        <v>3</v>
      </c>
      <c r="AA13" s="8">
        <v>0.44229166666666669</v>
      </c>
      <c r="AB13" s="9">
        <f t="shared" si="8"/>
        <v>2.2847222222222241E-2</v>
      </c>
      <c r="AC13" s="9">
        <f t="shared" si="9"/>
        <v>2.2847222222222241E-2</v>
      </c>
      <c r="AD13" s="10">
        <v>3</v>
      </c>
      <c r="AE13" s="8">
        <v>0.47928240740740741</v>
      </c>
      <c r="AF13" s="9">
        <f t="shared" si="10"/>
        <v>2.4421296296296302E-2</v>
      </c>
      <c r="AG13" s="9">
        <f t="shared" si="11"/>
        <v>2.4421296296296302E-2</v>
      </c>
      <c r="AH13" s="10">
        <v>3</v>
      </c>
      <c r="AI13" s="8">
        <v>0.52120370370370372</v>
      </c>
      <c r="AJ13" s="9">
        <f t="shared" si="12"/>
        <v>2.467592592592599E-2</v>
      </c>
      <c r="AK13" s="9">
        <f t="shared" si="13"/>
        <v>2.467592592592599E-2</v>
      </c>
      <c r="AL13" s="10">
        <v>3</v>
      </c>
      <c r="AM13" s="20">
        <f t="shared" si="14"/>
        <v>21</v>
      </c>
    </row>
    <row r="14" spans="1:39" ht="40.5" customHeight="1">
      <c r="A14" s="6">
        <v>4</v>
      </c>
      <c r="B14" s="11"/>
      <c r="C14" s="11" t="s">
        <v>74</v>
      </c>
      <c r="D14" s="35" t="s">
        <v>75</v>
      </c>
      <c r="E14" s="35" t="s">
        <v>76</v>
      </c>
      <c r="F14" s="93" t="s">
        <v>68</v>
      </c>
      <c r="G14" s="37">
        <v>1</v>
      </c>
      <c r="H14" s="46" t="s">
        <v>58</v>
      </c>
      <c r="I14" s="12" t="s">
        <v>77</v>
      </c>
      <c r="J14" s="6"/>
      <c r="K14" s="8">
        <v>0.48748842592592595</v>
      </c>
      <c r="L14" s="9">
        <f t="shared" si="0"/>
        <v>2.9155092592592635E-2</v>
      </c>
      <c r="M14" s="9">
        <f t="shared" si="1"/>
        <v>2.9155092592592635E-2</v>
      </c>
      <c r="N14" s="10">
        <v>5</v>
      </c>
      <c r="O14" s="8">
        <v>0.53216435185185185</v>
      </c>
      <c r="P14" s="9">
        <f t="shared" si="2"/>
        <v>3.2164351851851847E-2</v>
      </c>
      <c r="Q14" s="9">
        <f t="shared" si="3"/>
        <v>3.2164351851851847E-2</v>
      </c>
      <c r="R14" s="10">
        <v>4</v>
      </c>
      <c r="S14" s="8">
        <v>0.57278935185185187</v>
      </c>
      <c r="T14" s="9">
        <f t="shared" si="4"/>
        <v>2.6956018518518587E-2</v>
      </c>
      <c r="U14" s="9">
        <f t="shared" si="5"/>
        <v>2.6956018518518587E-2</v>
      </c>
      <c r="V14" s="10">
        <v>4</v>
      </c>
      <c r="W14" s="8">
        <v>0.61892361111111105</v>
      </c>
      <c r="X14" s="9">
        <f t="shared" si="6"/>
        <v>2.8645833333333259E-2</v>
      </c>
      <c r="Y14" s="9">
        <f t="shared" si="7"/>
        <v>2.8645833333333259E-2</v>
      </c>
      <c r="Z14" s="10">
        <v>4</v>
      </c>
      <c r="AA14" s="8">
        <v>0.44260416666666669</v>
      </c>
      <c r="AB14" s="9">
        <f t="shared" si="8"/>
        <v>2.3159722222222234E-2</v>
      </c>
      <c r="AC14" s="9">
        <f t="shared" si="9"/>
        <v>2.3159722222222234E-2</v>
      </c>
      <c r="AD14" s="10">
        <v>4</v>
      </c>
      <c r="AE14" s="8">
        <v>0.48185185185185181</v>
      </c>
      <c r="AF14" s="9">
        <f t="shared" si="10"/>
        <v>2.6990740740740704E-2</v>
      </c>
      <c r="AG14" s="9">
        <f t="shared" si="11"/>
        <v>2.6990740740740704E-2</v>
      </c>
      <c r="AH14" s="10">
        <v>4</v>
      </c>
      <c r="AI14" s="8">
        <v>0.52187499999999998</v>
      </c>
      <c r="AJ14" s="9">
        <f t="shared" si="12"/>
        <v>2.5347222222222243E-2</v>
      </c>
      <c r="AK14" s="9">
        <f t="shared" si="13"/>
        <v>2.5347222222222243E-2</v>
      </c>
      <c r="AL14" s="10">
        <v>4</v>
      </c>
      <c r="AM14" s="20">
        <f t="shared" si="14"/>
        <v>29</v>
      </c>
    </row>
    <row r="15" spans="1:39" ht="40.5" customHeight="1">
      <c r="A15" s="6">
        <v>5</v>
      </c>
      <c r="B15" s="11"/>
      <c r="C15" s="11" t="s">
        <v>45</v>
      </c>
      <c r="D15" s="35" t="s">
        <v>117</v>
      </c>
      <c r="E15" s="35" t="s">
        <v>118</v>
      </c>
      <c r="F15" s="93" t="s">
        <v>68</v>
      </c>
      <c r="G15" s="37">
        <v>1</v>
      </c>
      <c r="H15" s="46" t="s">
        <v>119</v>
      </c>
      <c r="I15" s="12" t="s">
        <v>120</v>
      </c>
      <c r="J15" s="6"/>
      <c r="K15" s="8">
        <v>0.4880902777777778</v>
      </c>
      <c r="L15" s="9">
        <f t="shared" si="0"/>
        <v>2.9756944444444489E-2</v>
      </c>
      <c r="M15" s="9">
        <f t="shared" si="1"/>
        <v>2.9756944444444489E-2</v>
      </c>
      <c r="N15" s="10">
        <v>6</v>
      </c>
      <c r="O15" s="8">
        <v>0.53361111111111115</v>
      </c>
      <c r="P15" s="9">
        <f t="shared" si="2"/>
        <v>3.3611111111111147E-2</v>
      </c>
      <c r="Q15" s="9">
        <f t="shared" si="3"/>
        <v>3.3611111111111147E-2</v>
      </c>
      <c r="R15" s="10">
        <v>5</v>
      </c>
      <c r="S15" s="8">
        <v>0.57342592592592589</v>
      </c>
      <c r="T15" s="9">
        <f t="shared" si="4"/>
        <v>2.7592592592592613E-2</v>
      </c>
      <c r="U15" s="9">
        <f t="shared" si="5"/>
        <v>2.7592592592592613E-2</v>
      </c>
      <c r="V15" s="10">
        <v>5</v>
      </c>
      <c r="W15" s="8">
        <v>0.61960648148148145</v>
      </c>
      <c r="X15" s="9">
        <f t="shared" si="6"/>
        <v>2.9328703703703662E-2</v>
      </c>
      <c r="Y15" s="9">
        <f t="shared" si="7"/>
        <v>2.9328703703703662E-2</v>
      </c>
      <c r="Z15" s="10">
        <v>5</v>
      </c>
      <c r="AA15" s="8">
        <v>0.44744212962962965</v>
      </c>
      <c r="AB15" s="9">
        <f t="shared" si="8"/>
        <v>2.7997685185185195E-2</v>
      </c>
      <c r="AC15" s="9">
        <f t="shared" si="9"/>
        <v>2.7997685185185195E-2</v>
      </c>
      <c r="AD15" s="10">
        <v>6</v>
      </c>
      <c r="AE15" s="8">
        <v>0.48449074074074078</v>
      </c>
      <c r="AF15" s="9">
        <f t="shared" si="10"/>
        <v>2.9629629629629672E-2</v>
      </c>
      <c r="AG15" s="9">
        <f t="shared" si="11"/>
        <v>2.9629629629629672E-2</v>
      </c>
      <c r="AH15" s="10">
        <v>6</v>
      </c>
      <c r="AI15" s="8">
        <v>0.52731481481481479</v>
      </c>
      <c r="AJ15" s="9">
        <f t="shared" si="12"/>
        <v>3.0787037037037057E-2</v>
      </c>
      <c r="AK15" s="9">
        <f t="shared" si="13"/>
        <v>3.0787037037037057E-2</v>
      </c>
      <c r="AL15" s="10">
        <v>7</v>
      </c>
      <c r="AM15" s="20">
        <f t="shared" si="14"/>
        <v>40</v>
      </c>
    </row>
    <row r="16" spans="1:39" ht="40.5" customHeight="1">
      <c r="A16" s="6">
        <v>6</v>
      </c>
      <c r="B16" s="11"/>
      <c r="C16" s="11" t="s">
        <v>45</v>
      </c>
      <c r="D16" s="35" t="s">
        <v>100</v>
      </c>
      <c r="E16" s="35" t="s">
        <v>101</v>
      </c>
      <c r="F16" s="93" t="s">
        <v>68</v>
      </c>
      <c r="G16" s="37">
        <v>1</v>
      </c>
      <c r="H16" s="46" t="s">
        <v>58</v>
      </c>
      <c r="I16" s="12" t="s">
        <v>102</v>
      </c>
      <c r="J16" s="6"/>
      <c r="K16" s="8">
        <v>0.49303240740740745</v>
      </c>
      <c r="L16" s="9">
        <f t="shared" si="0"/>
        <v>3.4699074074074132E-2</v>
      </c>
      <c r="M16" s="9">
        <f t="shared" si="1"/>
        <v>3.4699074074074132E-2</v>
      </c>
      <c r="N16" s="10">
        <v>8</v>
      </c>
      <c r="O16" s="8">
        <v>0.53386574074074067</v>
      </c>
      <c r="P16" s="9">
        <f t="shared" si="2"/>
        <v>3.3865740740740669E-2</v>
      </c>
      <c r="Q16" s="9">
        <f t="shared" si="3"/>
        <v>3.3865740740740669E-2</v>
      </c>
      <c r="R16" s="10">
        <v>7</v>
      </c>
      <c r="S16" s="8">
        <v>0.57702546296296298</v>
      </c>
      <c r="T16" s="9">
        <f t="shared" si="4"/>
        <v>3.1192129629629695E-2</v>
      </c>
      <c r="U16" s="9">
        <f t="shared" si="5"/>
        <v>3.1192129629629695E-2</v>
      </c>
      <c r="V16" s="10">
        <v>7</v>
      </c>
      <c r="W16" s="8">
        <v>0.61982638888888886</v>
      </c>
      <c r="X16" s="9">
        <f t="shared" si="6"/>
        <v>2.9548611111111067E-2</v>
      </c>
      <c r="Y16" s="9">
        <f t="shared" si="7"/>
        <v>2.9548611111111067E-2</v>
      </c>
      <c r="Z16" s="10">
        <v>7</v>
      </c>
      <c r="AA16" s="8">
        <v>0.44430555555555556</v>
      </c>
      <c r="AB16" s="9">
        <f t="shared" si="8"/>
        <v>2.4861111111111112E-2</v>
      </c>
      <c r="AC16" s="9">
        <f t="shared" si="9"/>
        <v>2.4861111111111112E-2</v>
      </c>
      <c r="AD16" s="10">
        <v>5</v>
      </c>
      <c r="AE16" s="8">
        <v>0.48253472222222221</v>
      </c>
      <c r="AF16" s="9">
        <f t="shared" si="10"/>
        <v>2.7673611111111107E-2</v>
      </c>
      <c r="AG16" s="9">
        <f t="shared" si="11"/>
        <v>2.7673611111111107E-2</v>
      </c>
      <c r="AH16" s="10">
        <v>5</v>
      </c>
      <c r="AI16" s="8">
        <v>0.52628472222222222</v>
      </c>
      <c r="AJ16" s="9">
        <f t="shared" si="12"/>
        <v>2.9756944444444489E-2</v>
      </c>
      <c r="AK16" s="9">
        <f t="shared" si="13"/>
        <v>2.9756944444444489E-2</v>
      </c>
      <c r="AL16" s="10">
        <v>6</v>
      </c>
      <c r="AM16" s="20">
        <f t="shared" si="14"/>
        <v>45</v>
      </c>
    </row>
    <row r="17" spans="1:39" ht="40.5" customHeight="1">
      <c r="A17" s="6">
        <v>7</v>
      </c>
      <c r="B17" s="11"/>
      <c r="C17" s="21" t="s">
        <v>35</v>
      </c>
      <c r="D17" s="34" t="s">
        <v>134</v>
      </c>
      <c r="E17" s="34" t="s">
        <v>37</v>
      </c>
      <c r="F17" s="94" t="s">
        <v>32</v>
      </c>
      <c r="G17" s="37">
        <v>1</v>
      </c>
      <c r="H17" s="48" t="s">
        <v>38</v>
      </c>
      <c r="I17" s="24" t="s">
        <v>39</v>
      </c>
      <c r="J17" s="25"/>
      <c r="K17" s="26">
        <v>0.48700231481481482</v>
      </c>
      <c r="L17" s="27">
        <f t="shared" si="0"/>
        <v>2.8668981481481504E-2</v>
      </c>
      <c r="M17" s="27">
        <f t="shared" si="1"/>
        <v>2.8668981481481504E-2</v>
      </c>
      <c r="N17" s="10">
        <v>4</v>
      </c>
      <c r="O17" s="26">
        <v>0.53362268518518519</v>
      </c>
      <c r="P17" s="27">
        <f t="shared" si="2"/>
        <v>3.3622685185185186E-2</v>
      </c>
      <c r="Q17" s="27">
        <f t="shared" si="3"/>
        <v>3.3622685185185186E-2</v>
      </c>
      <c r="R17" s="10">
        <v>6</v>
      </c>
      <c r="S17" s="26">
        <v>0.57418981481481479</v>
      </c>
      <c r="T17" s="27">
        <f t="shared" si="4"/>
        <v>2.835648148148151E-2</v>
      </c>
      <c r="U17" s="27">
        <f t="shared" si="5"/>
        <v>2.835648148148151E-2</v>
      </c>
      <c r="V17" s="10">
        <v>6</v>
      </c>
      <c r="W17" s="26">
        <v>0.61960648148148145</v>
      </c>
      <c r="X17" s="27">
        <f t="shared" si="6"/>
        <v>2.9328703703703662E-2</v>
      </c>
      <c r="Y17" s="27">
        <f t="shared" si="7"/>
        <v>2.9328703703703662E-2</v>
      </c>
      <c r="Z17" s="10">
        <v>6</v>
      </c>
      <c r="AA17" s="26" t="s">
        <v>137</v>
      </c>
      <c r="AB17" s="26" t="s">
        <v>137</v>
      </c>
      <c r="AC17" s="26" t="s">
        <v>137</v>
      </c>
      <c r="AD17" s="28">
        <v>10</v>
      </c>
      <c r="AE17" s="26" t="s">
        <v>137</v>
      </c>
      <c r="AF17" s="26" t="s">
        <v>137</v>
      </c>
      <c r="AG17" s="26" t="s">
        <v>137</v>
      </c>
      <c r="AH17" s="28">
        <v>10</v>
      </c>
      <c r="AI17" s="26" t="s">
        <v>137</v>
      </c>
      <c r="AJ17" s="26" t="s">
        <v>137</v>
      </c>
      <c r="AK17" s="26" t="s">
        <v>137</v>
      </c>
      <c r="AL17" s="28">
        <v>10</v>
      </c>
      <c r="AM17" s="29">
        <f t="shared" si="14"/>
        <v>52</v>
      </c>
    </row>
    <row r="18" spans="1:39" s="44" customFormat="1" ht="40.5" customHeight="1">
      <c r="A18" s="6">
        <v>8</v>
      </c>
      <c r="B18" s="11"/>
      <c r="C18" s="11" t="s">
        <v>88</v>
      </c>
      <c r="D18" s="35" t="s">
        <v>89</v>
      </c>
      <c r="E18" s="35" t="s">
        <v>90</v>
      </c>
      <c r="F18" s="93" t="s">
        <v>68</v>
      </c>
      <c r="G18" s="37">
        <v>1</v>
      </c>
      <c r="H18" s="46" t="s">
        <v>86</v>
      </c>
      <c r="I18" s="12" t="s">
        <v>91</v>
      </c>
      <c r="J18" s="6"/>
      <c r="K18" s="8">
        <v>0.49333333333333335</v>
      </c>
      <c r="L18" s="9">
        <f t="shared" si="0"/>
        <v>3.5000000000000031E-2</v>
      </c>
      <c r="M18" s="9">
        <f t="shared" si="1"/>
        <v>3.5000000000000031E-2</v>
      </c>
      <c r="N18" s="10">
        <v>9</v>
      </c>
      <c r="O18" s="8" t="s">
        <v>135</v>
      </c>
      <c r="P18" s="8" t="s">
        <v>135</v>
      </c>
      <c r="Q18" s="8" t="s">
        <v>135</v>
      </c>
      <c r="R18" s="10">
        <v>10</v>
      </c>
      <c r="S18" s="8">
        <v>0.5838078703703703</v>
      </c>
      <c r="T18" s="9">
        <f t="shared" si="4"/>
        <v>3.7974537037037015E-2</v>
      </c>
      <c r="U18" s="9">
        <f t="shared" si="5"/>
        <v>3.7974537037037015E-2</v>
      </c>
      <c r="V18" s="10">
        <v>9</v>
      </c>
      <c r="W18" s="8">
        <v>0.62541666666666662</v>
      </c>
      <c r="X18" s="9">
        <f t="shared" si="6"/>
        <v>3.5138888888888831E-2</v>
      </c>
      <c r="Y18" s="9">
        <f t="shared" si="7"/>
        <v>3.5138888888888831E-2</v>
      </c>
      <c r="Z18" s="10">
        <v>8</v>
      </c>
      <c r="AA18" s="8">
        <v>0.4481944444444444</v>
      </c>
      <c r="AB18" s="9">
        <f>AA18-$AC$5</f>
        <v>2.8749999999999942E-2</v>
      </c>
      <c r="AC18" s="9">
        <f>G18*AB18</f>
        <v>2.8749999999999942E-2</v>
      </c>
      <c r="AD18" s="10">
        <v>7</v>
      </c>
      <c r="AE18" s="8">
        <v>0.48797453703703703</v>
      </c>
      <c r="AF18" s="9">
        <f>AE18-$AG$5</f>
        <v>3.3113425925925921E-2</v>
      </c>
      <c r="AG18" s="9">
        <f>G18*AF18</f>
        <v>3.3113425925925921E-2</v>
      </c>
      <c r="AH18" s="10">
        <v>7</v>
      </c>
      <c r="AI18" s="8">
        <v>0.52537037037037038</v>
      </c>
      <c r="AJ18" s="9">
        <f>AI18-$AK$5</f>
        <v>2.8842592592592642E-2</v>
      </c>
      <c r="AK18" s="9">
        <f>G18*AJ18</f>
        <v>2.8842592592592642E-2</v>
      </c>
      <c r="AL18" s="10">
        <v>5</v>
      </c>
      <c r="AM18" s="20">
        <f t="shared" si="14"/>
        <v>55</v>
      </c>
    </row>
    <row r="19" spans="1:39" s="44" customFormat="1" ht="40.5" customHeight="1">
      <c r="A19" s="6">
        <v>9</v>
      </c>
      <c r="B19" s="11"/>
      <c r="C19" s="11" t="s">
        <v>45</v>
      </c>
      <c r="D19" s="35" t="s">
        <v>66</v>
      </c>
      <c r="E19" s="35" t="s">
        <v>67</v>
      </c>
      <c r="F19" s="93" t="s">
        <v>68</v>
      </c>
      <c r="G19" s="37">
        <v>1</v>
      </c>
      <c r="H19" s="46" t="s">
        <v>58</v>
      </c>
      <c r="I19" s="12" t="s">
        <v>121</v>
      </c>
      <c r="J19" s="6"/>
      <c r="K19" s="8">
        <v>0.49129629629629629</v>
      </c>
      <c r="L19" s="9">
        <f t="shared" si="0"/>
        <v>3.2962962962962972E-2</v>
      </c>
      <c r="M19" s="9">
        <f t="shared" si="1"/>
        <v>3.2962962962962972E-2</v>
      </c>
      <c r="N19" s="10">
        <v>7</v>
      </c>
      <c r="O19" s="8">
        <v>0.53651620370370368</v>
      </c>
      <c r="P19" s="9">
        <f>O19-$Q$5</f>
        <v>3.6516203703703676E-2</v>
      </c>
      <c r="Q19" s="9">
        <f>G19*P19</f>
        <v>3.6516203703703676E-2</v>
      </c>
      <c r="R19" s="10">
        <v>8</v>
      </c>
      <c r="S19" s="8">
        <v>0.58194444444444449</v>
      </c>
      <c r="T19" s="9">
        <f t="shared" si="4"/>
        <v>3.6111111111111205E-2</v>
      </c>
      <c r="U19" s="9">
        <f t="shared" si="5"/>
        <v>3.6111111111111205E-2</v>
      </c>
      <c r="V19" s="10">
        <v>8</v>
      </c>
      <c r="W19" s="8">
        <v>0.62710648148148151</v>
      </c>
      <c r="X19" s="9">
        <f t="shared" si="6"/>
        <v>3.6828703703703725E-2</v>
      </c>
      <c r="Y19" s="9">
        <f t="shared" si="7"/>
        <v>3.6828703703703725E-2</v>
      </c>
      <c r="Z19" s="10">
        <v>9</v>
      </c>
      <c r="AA19" s="8">
        <v>0.44866898148148149</v>
      </c>
      <c r="AB19" s="9">
        <f>AA19-$AC$5</f>
        <v>2.9224537037037035E-2</v>
      </c>
      <c r="AC19" s="9">
        <f>G19*AB19</f>
        <v>2.9224537037037035E-2</v>
      </c>
      <c r="AD19" s="10">
        <v>8</v>
      </c>
      <c r="AE19" s="8" t="s">
        <v>135</v>
      </c>
      <c r="AF19" s="8" t="s">
        <v>135</v>
      </c>
      <c r="AG19" s="8" t="s">
        <v>135</v>
      </c>
      <c r="AH19" s="10">
        <v>10</v>
      </c>
      <c r="AI19" s="8">
        <v>0.52783564814814821</v>
      </c>
      <c r="AJ19" s="9">
        <f>AI19-$AK$5</f>
        <v>3.1307870370370472E-2</v>
      </c>
      <c r="AK19" s="9">
        <f>G19*AJ19</f>
        <v>3.1307870370370472E-2</v>
      </c>
      <c r="AL19" s="10">
        <v>8</v>
      </c>
      <c r="AM19" s="20">
        <f t="shared" si="14"/>
        <v>58</v>
      </c>
    </row>
    <row r="20" spans="1:39" s="44" customFormat="1" ht="26.25" customHeight="1">
      <c r="A20" s="82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4"/>
    </row>
    <row r="21" spans="1:39" ht="27" customHeight="1">
      <c r="A21" s="6">
        <v>1</v>
      </c>
      <c r="B21" s="11"/>
      <c r="C21" s="11" t="s">
        <v>45</v>
      </c>
      <c r="D21" s="35" t="s">
        <v>46</v>
      </c>
      <c r="E21" s="35" t="s">
        <v>47</v>
      </c>
      <c r="F21" s="95" t="s">
        <v>43</v>
      </c>
      <c r="G21" s="7">
        <v>1</v>
      </c>
      <c r="H21" s="46" t="s">
        <v>48</v>
      </c>
      <c r="I21" s="12" t="s">
        <v>49</v>
      </c>
      <c r="J21" s="6"/>
      <c r="K21" s="8">
        <v>0.48461805555555554</v>
      </c>
      <c r="L21" s="9">
        <f>K21-$M$5</f>
        <v>2.6284722222222223E-2</v>
      </c>
      <c r="M21" s="9">
        <f>G21*L21</f>
        <v>2.6284722222222223E-2</v>
      </c>
      <c r="N21" s="10">
        <v>1</v>
      </c>
      <c r="O21" s="8">
        <v>0.52592592592592591</v>
      </c>
      <c r="P21" s="9">
        <f>O21-$Q$5</f>
        <v>2.5925925925925908E-2</v>
      </c>
      <c r="Q21" s="9">
        <f>G21*P21</f>
        <v>2.5925925925925908E-2</v>
      </c>
      <c r="R21" s="10">
        <v>1</v>
      </c>
      <c r="S21" s="8">
        <v>0.57148148148148148</v>
      </c>
      <c r="T21" s="9">
        <f>S21-$U$5</f>
        <v>2.5648148148148198E-2</v>
      </c>
      <c r="U21" s="9">
        <f>G21*T21</f>
        <v>2.5648148148148198E-2</v>
      </c>
      <c r="V21" s="10">
        <v>1</v>
      </c>
      <c r="W21" s="8">
        <v>0.6133912037037037</v>
      </c>
      <c r="X21" s="9">
        <f>W21-$Y$5</f>
        <v>2.3113425925925912E-2</v>
      </c>
      <c r="Y21" s="9">
        <f>G21*X21</f>
        <v>2.3113425925925912E-2</v>
      </c>
      <c r="Z21" s="10">
        <v>1</v>
      </c>
      <c r="AA21" s="8">
        <v>0.44185185185185188</v>
      </c>
      <c r="AB21" s="9">
        <f>AA21-$AC$5</f>
        <v>2.2407407407407431E-2</v>
      </c>
      <c r="AC21" s="9">
        <f>G21*AB21</f>
        <v>2.2407407407407431E-2</v>
      </c>
      <c r="AD21" s="10">
        <v>1</v>
      </c>
      <c r="AE21" s="8">
        <v>0.47850694444444447</v>
      </c>
      <c r="AF21" s="9">
        <f>AE21-$AG$5</f>
        <v>2.3645833333333366E-2</v>
      </c>
      <c r="AG21" s="9">
        <f>G21*AF21</f>
        <v>2.3645833333333366E-2</v>
      </c>
      <c r="AH21" s="10">
        <v>1</v>
      </c>
      <c r="AI21" s="8">
        <v>0.52231481481481479</v>
      </c>
      <c r="AJ21" s="9">
        <f>AI21-$AK$5</f>
        <v>2.5787037037037053E-2</v>
      </c>
      <c r="AK21" s="9">
        <f>G21*AJ21</f>
        <v>2.5787037037037053E-2</v>
      </c>
      <c r="AL21" s="10">
        <v>1</v>
      </c>
      <c r="AM21" s="20">
        <f>AL21+AH21+AD21+Z21+V21+R21+N21</f>
        <v>7</v>
      </c>
    </row>
    <row r="22" spans="1:39" ht="34.5" customHeight="1">
      <c r="A22" s="6">
        <v>2</v>
      </c>
      <c r="B22" s="11"/>
      <c r="C22" s="6" t="s">
        <v>40</v>
      </c>
      <c r="D22" s="33" t="s">
        <v>41</v>
      </c>
      <c r="E22" s="33" t="s">
        <v>42</v>
      </c>
      <c r="F22" s="95" t="s">
        <v>43</v>
      </c>
      <c r="G22" s="7">
        <v>1</v>
      </c>
      <c r="H22" s="47" t="s">
        <v>38</v>
      </c>
      <c r="I22" s="12" t="s">
        <v>44</v>
      </c>
      <c r="J22" s="6"/>
      <c r="K22" s="8">
        <v>0.4904398148148148</v>
      </c>
      <c r="L22" s="9">
        <f>K22-$M$5</f>
        <v>3.2106481481481486E-2</v>
      </c>
      <c r="M22" s="9">
        <f>G22*L22</f>
        <v>3.2106481481481486E-2</v>
      </c>
      <c r="N22" s="10">
        <v>2</v>
      </c>
      <c r="O22" s="8">
        <v>0.53033564814814815</v>
      </c>
      <c r="P22" s="9">
        <f>O22-$Q$5</f>
        <v>3.0335648148148153E-2</v>
      </c>
      <c r="Q22" s="9">
        <f>G22*P22</f>
        <v>3.0335648148148153E-2</v>
      </c>
      <c r="R22" s="10">
        <v>2</v>
      </c>
      <c r="S22" s="8">
        <v>0.57534722222222223</v>
      </c>
      <c r="T22" s="9">
        <f>S22-$U$5</f>
        <v>2.9513888888888951E-2</v>
      </c>
      <c r="U22" s="9">
        <f>G22*T22</f>
        <v>2.9513888888888951E-2</v>
      </c>
      <c r="V22" s="10">
        <v>2</v>
      </c>
      <c r="W22" s="8">
        <v>0.61887731481481478</v>
      </c>
      <c r="X22" s="9">
        <f>W22-$Y$5</f>
        <v>2.8599537037036993E-2</v>
      </c>
      <c r="Y22" s="9">
        <f>G22*X22</f>
        <v>2.8599537037036993E-2</v>
      </c>
      <c r="Z22" s="10">
        <v>2</v>
      </c>
      <c r="AA22" s="8">
        <v>0.44432870370370375</v>
      </c>
      <c r="AB22" s="9">
        <f>AA22-$AC$5</f>
        <v>2.48842592592593E-2</v>
      </c>
      <c r="AC22" s="9">
        <f>G22*AB22</f>
        <v>2.48842592592593E-2</v>
      </c>
      <c r="AD22" s="10">
        <v>2</v>
      </c>
      <c r="AE22" s="8">
        <v>0.48032407407407413</v>
      </c>
      <c r="AF22" s="9">
        <f>AE22-$AG$5</f>
        <v>2.5462962962963021E-2</v>
      </c>
      <c r="AG22" s="9">
        <f>G22*AF22</f>
        <v>2.5462962962963021E-2</v>
      </c>
      <c r="AH22" s="10">
        <v>2</v>
      </c>
      <c r="AI22" s="8">
        <v>0.52567129629629628</v>
      </c>
      <c r="AJ22" s="9">
        <f>AI22-$AK$5</f>
        <v>2.9143518518518541E-2</v>
      </c>
      <c r="AK22" s="9">
        <f>G22*AJ22</f>
        <v>2.9143518518518541E-2</v>
      </c>
      <c r="AL22" s="10">
        <v>2</v>
      </c>
      <c r="AM22" s="20">
        <f>AL22+AH22+AD22+Z22+V22+R22+N22</f>
        <v>14</v>
      </c>
    </row>
    <row r="23" spans="1:39" ht="32.25" customHeight="1">
      <c r="A23" s="6">
        <v>3</v>
      </c>
      <c r="B23" s="11"/>
      <c r="C23" s="11" t="s">
        <v>83</v>
      </c>
      <c r="D23" s="35" t="s">
        <v>84</v>
      </c>
      <c r="E23" s="35" t="s">
        <v>85</v>
      </c>
      <c r="F23" s="95" t="s">
        <v>43</v>
      </c>
      <c r="G23" s="7">
        <v>1</v>
      </c>
      <c r="H23" s="46" t="s">
        <v>86</v>
      </c>
      <c r="I23" s="12" t="s">
        <v>87</v>
      </c>
      <c r="J23" s="6"/>
      <c r="K23" s="8">
        <v>0.49376157407407412</v>
      </c>
      <c r="L23" s="9">
        <f>K23-$M$5</f>
        <v>3.5428240740740802E-2</v>
      </c>
      <c r="M23" s="9">
        <f>G23*L23</f>
        <v>3.5428240740740802E-2</v>
      </c>
      <c r="N23" s="10">
        <v>3</v>
      </c>
      <c r="O23" s="8">
        <v>0.53697916666666667</v>
      </c>
      <c r="P23" s="9">
        <f>O23-$Q$5</f>
        <v>3.6979166666666674E-2</v>
      </c>
      <c r="Q23" s="9">
        <f>G23*P23</f>
        <v>3.6979166666666674E-2</v>
      </c>
      <c r="R23" s="10">
        <v>3</v>
      </c>
      <c r="S23" s="8" t="s">
        <v>135</v>
      </c>
      <c r="T23" s="8" t="s">
        <v>135</v>
      </c>
      <c r="U23" s="8" t="s">
        <v>135</v>
      </c>
      <c r="V23" s="10">
        <v>4</v>
      </c>
      <c r="W23" s="8">
        <v>0.62760416666666663</v>
      </c>
      <c r="X23" s="9">
        <f>W23-$Y$5</f>
        <v>3.732638888888884E-2</v>
      </c>
      <c r="Y23" s="9">
        <f>G23*X23</f>
        <v>3.732638888888884E-2</v>
      </c>
      <c r="Z23" s="10">
        <v>3</v>
      </c>
      <c r="AA23" s="8">
        <v>0.44708333333333333</v>
      </c>
      <c r="AB23" s="9">
        <f>AA23-$AC$5</f>
        <v>2.763888888888888E-2</v>
      </c>
      <c r="AC23" s="9">
        <f>G23*AB23</f>
        <v>2.763888888888888E-2</v>
      </c>
      <c r="AD23" s="10">
        <v>3</v>
      </c>
      <c r="AE23" s="8">
        <v>0.48539351851851853</v>
      </c>
      <c r="AF23" s="9">
        <f>AE23-$AG$5</f>
        <v>3.0532407407407425E-2</v>
      </c>
      <c r="AG23" s="9">
        <f>G23*AF23</f>
        <v>3.0532407407407425E-2</v>
      </c>
      <c r="AH23" s="10"/>
      <c r="AI23" s="8">
        <v>0.52962962962962956</v>
      </c>
      <c r="AJ23" s="9">
        <f>AI23-$AK$5</f>
        <v>3.3101851851851827E-2</v>
      </c>
      <c r="AK23" s="9">
        <f>G23*AJ23</f>
        <v>3.3101851851851827E-2</v>
      </c>
      <c r="AL23" s="10">
        <v>3</v>
      </c>
      <c r="AM23" s="20">
        <f>AL23+AH23+AD23+Z23+V23+R23+N23</f>
        <v>19</v>
      </c>
    </row>
    <row r="24" spans="1:39" ht="29.25" hidden="1" customHeight="1">
      <c r="A24" s="6">
        <v>11</v>
      </c>
      <c r="B24" s="11"/>
      <c r="C24" s="11"/>
      <c r="D24" s="35"/>
      <c r="E24" s="35"/>
      <c r="F24" s="11"/>
      <c r="G24" s="7">
        <v>1</v>
      </c>
      <c r="H24" s="46"/>
      <c r="I24" s="12" t="s">
        <v>26</v>
      </c>
      <c r="J24" s="6"/>
      <c r="K24" s="8"/>
      <c r="L24" s="9">
        <f t="shared" ref="L24:L26" si="15">K24-$M$5</f>
        <v>-0.45833333333333331</v>
      </c>
      <c r="M24" s="9">
        <f t="shared" ref="M24:M26" si="16">G24*L24</f>
        <v>-0.45833333333333331</v>
      </c>
      <c r="N24" s="10"/>
      <c r="O24" s="8"/>
      <c r="P24" s="9">
        <f t="shared" ref="P24:P26" si="17">O24-$Q$5</f>
        <v>-0.5</v>
      </c>
      <c r="Q24" s="9">
        <f t="shared" ref="Q24:Q26" si="18">G24*P24</f>
        <v>-0.5</v>
      </c>
      <c r="R24" s="10"/>
      <c r="S24" s="8"/>
      <c r="T24" s="9">
        <f t="shared" ref="T24:T26" si="19">S24-$U$5</f>
        <v>-0.54583333333333328</v>
      </c>
      <c r="U24" s="9">
        <f t="shared" ref="U24:U26" si="20">G24*T24</f>
        <v>-0.54583333333333328</v>
      </c>
      <c r="V24" s="10"/>
      <c r="W24" s="8"/>
      <c r="X24" s="9">
        <f t="shared" ref="X24:X26" si="21">W24-$Y$5</f>
        <v>-0.59027777777777779</v>
      </c>
      <c r="Y24" s="9">
        <f t="shared" ref="Y24:Y26" si="22">G24*X24</f>
        <v>-0.59027777777777779</v>
      </c>
      <c r="Z24" s="10"/>
      <c r="AA24" s="8"/>
      <c r="AB24" s="9">
        <f t="shared" ref="AB24:AB26" si="23">AA24-$AC$5</f>
        <v>-0.41944444444444445</v>
      </c>
      <c r="AC24" s="9">
        <f t="shared" ref="AC24:AC26" si="24">G24*AB24</f>
        <v>-0.41944444444444445</v>
      </c>
      <c r="AD24" s="10"/>
      <c r="AE24" s="8"/>
      <c r="AF24" s="9">
        <f t="shared" ref="AF24:AF26" si="25">AE24-$AG$5</f>
        <v>-0.4548611111111111</v>
      </c>
      <c r="AG24" s="9">
        <f t="shared" ref="AG24:AG26" si="26">G24*AF24</f>
        <v>-0.4548611111111111</v>
      </c>
      <c r="AH24" s="10"/>
      <c r="AI24" s="8"/>
      <c r="AJ24" s="9">
        <f t="shared" ref="AJ24:AJ26" si="27">AI24-$AK$5</f>
        <v>-0.49652777777777773</v>
      </c>
      <c r="AK24" s="9">
        <f t="shared" ref="AK24:AK26" si="28">G24*AJ24</f>
        <v>-0.49652777777777773</v>
      </c>
      <c r="AL24" s="10"/>
      <c r="AM24" s="20">
        <f t="shared" ref="AM24:AM26" si="29">AL24+AH24+AD24+Z24+V24+R24+N24</f>
        <v>0</v>
      </c>
    </row>
    <row r="25" spans="1:39" ht="30.75" hidden="1" customHeight="1">
      <c r="A25" s="6">
        <v>12</v>
      </c>
      <c r="B25" s="11"/>
      <c r="C25" s="11"/>
      <c r="D25" s="35"/>
      <c r="E25" s="35"/>
      <c r="F25" s="11"/>
      <c r="G25" s="7">
        <v>1</v>
      </c>
      <c r="H25" s="46"/>
      <c r="I25" s="12" t="s">
        <v>26</v>
      </c>
      <c r="J25" s="6"/>
      <c r="K25" s="8"/>
      <c r="L25" s="9">
        <f t="shared" si="15"/>
        <v>-0.45833333333333331</v>
      </c>
      <c r="M25" s="9">
        <f t="shared" si="16"/>
        <v>-0.45833333333333331</v>
      </c>
      <c r="N25" s="10"/>
      <c r="O25" s="8"/>
      <c r="P25" s="9">
        <f t="shared" si="17"/>
        <v>-0.5</v>
      </c>
      <c r="Q25" s="9">
        <f t="shared" si="18"/>
        <v>-0.5</v>
      </c>
      <c r="R25" s="10"/>
      <c r="S25" s="8"/>
      <c r="T25" s="9">
        <f t="shared" si="19"/>
        <v>-0.54583333333333328</v>
      </c>
      <c r="U25" s="9">
        <f t="shared" si="20"/>
        <v>-0.54583333333333328</v>
      </c>
      <c r="V25" s="10"/>
      <c r="W25" s="8"/>
      <c r="X25" s="9">
        <f t="shared" si="21"/>
        <v>-0.59027777777777779</v>
      </c>
      <c r="Y25" s="9">
        <f t="shared" si="22"/>
        <v>-0.59027777777777779</v>
      </c>
      <c r="Z25" s="10"/>
      <c r="AA25" s="8"/>
      <c r="AB25" s="9">
        <f t="shared" si="23"/>
        <v>-0.41944444444444445</v>
      </c>
      <c r="AC25" s="9">
        <f t="shared" si="24"/>
        <v>-0.41944444444444445</v>
      </c>
      <c r="AD25" s="10"/>
      <c r="AE25" s="8"/>
      <c r="AF25" s="9">
        <f t="shared" si="25"/>
        <v>-0.4548611111111111</v>
      </c>
      <c r="AG25" s="9">
        <f t="shared" si="26"/>
        <v>-0.4548611111111111</v>
      </c>
      <c r="AH25" s="10"/>
      <c r="AI25" s="8"/>
      <c r="AJ25" s="9">
        <f t="shared" si="27"/>
        <v>-0.49652777777777773</v>
      </c>
      <c r="AK25" s="9">
        <f t="shared" si="28"/>
        <v>-0.49652777777777773</v>
      </c>
      <c r="AL25" s="10"/>
      <c r="AM25" s="20">
        <f t="shared" si="29"/>
        <v>0</v>
      </c>
    </row>
    <row r="26" spans="1:39" ht="19.5" hidden="1" customHeight="1">
      <c r="A26" s="6">
        <v>13</v>
      </c>
      <c r="B26" s="11"/>
      <c r="C26" s="11"/>
      <c r="D26" s="35"/>
      <c r="E26" s="35"/>
      <c r="F26" s="11"/>
      <c r="G26" s="7">
        <v>1</v>
      </c>
      <c r="H26" s="46"/>
      <c r="I26" s="12" t="s">
        <v>26</v>
      </c>
      <c r="J26" s="6"/>
      <c r="K26" s="8"/>
      <c r="L26" s="9">
        <f t="shared" si="15"/>
        <v>-0.45833333333333331</v>
      </c>
      <c r="M26" s="9">
        <f t="shared" si="16"/>
        <v>-0.45833333333333331</v>
      </c>
      <c r="N26" s="10"/>
      <c r="O26" s="8"/>
      <c r="P26" s="9">
        <f t="shared" si="17"/>
        <v>-0.5</v>
      </c>
      <c r="Q26" s="9">
        <f t="shared" si="18"/>
        <v>-0.5</v>
      </c>
      <c r="R26" s="10"/>
      <c r="S26" s="8"/>
      <c r="T26" s="9">
        <f t="shared" si="19"/>
        <v>-0.54583333333333328</v>
      </c>
      <c r="U26" s="9">
        <f t="shared" si="20"/>
        <v>-0.54583333333333328</v>
      </c>
      <c r="V26" s="10"/>
      <c r="W26" s="8"/>
      <c r="X26" s="9">
        <f t="shared" si="21"/>
        <v>-0.59027777777777779</v>
      </c>
      <c r="Y26" s="9">
        <f t="shared" si="22"/>
        <v>-0.59027777777777779</v>
      </c>
      <c r="Z26" s="10"/>
      <c r="AA26" s="8"/>
      <c r="AB26" s="9">
        <f t="shared" si="23"/>
        <v>-0.41944444444444445</v>
      </c>
      <c r="AC26" s="9">
        <f t="shared" si="24"/>
        <v>-0.41944444444444445</v>
      </c>
      <c r="AD26" s="10"/>
      <c r="AE26" s="8"/>
      <c r="AF26" s="9">
        <f t="shared" si="25"/>
        <v>-0.4548611111111111</v>
      </c>
      <c r="AG26" s="9">
        <f t="shared" si="26"/>
        <v>-0.4548611111111111</v>
      </c>
      <c r="AH26" s="10"/>
      <c r="AI26" s="8"/>
      <c r="AJ26" s="9">
        <f t="shared" si="27"/>
        <v>-0.49652777777777773</v>
      </c>
      <c r="AK26" s="9">
        <f t="shared" si="28"/>
        <v>-0.49652777777777773</v>
      </c>
      <c r="AL26" s="10"/>
      <c r="AM26" s="20">
        <f t="shared" si="29"/>
        <v>0</v>
      </c>
    </row>
    <row r="30" spans="1:39">
      <c r="AH30" s="1" t="s">
        <v>136</v>
      </c>
    </row>
    <row r="32" spans="1:39">
      <c r="AH32" s="1" t="s">
        <v>123</v>
      </c>
    </row>
  </sheetData>
  <sortState ref="C11:AM19">
    <sortCondition ref="AM11:AM19"/>
  </sortState>
  <mergeCells count="93">
    <mergeCell ref="A20:AM20"/>
    <mergeCell ref="AM7:AM10"/>
    <mergeCell ref="AI7:AL8"/>
    <mergeCell ref="AI9:AI10"/>
    <mergeCell ref="AJ9:AJ10"/>
    <mergeCell ref="AK9:AK10"/>
    <mergeCell ref="AL9:AL10"/>
    <mergeCell ref="AE7:AH8"/>
    <mergeCell ref="AE9:AE10"/>
    <mergeCell ref="AF9:AF10"/>
    <mergeCell ref="AG9:AG10"/>
    <mergeCell ref="AH9:AH10"/>
    <mergeCell ref="W7:Z8"/>
    <mergeCell ref="X9:X10"/>
    <mergeCell ref="Y9:Y10"/>
    <mergeCell ref="Z9:Z10"/>
    <mergeCell ref="AI4:AJ4"/>
    <mergeCell ref="AK4:AL4"/>
    <mergeCell ref="AI5:AJ5"/>
    <mergeCell ref="AK5:AL5"/>
    <mergeCell ref="AI6:AJ6"/>
    <mergeCell ref="AK6:AL6"/>
    <mergeCell ref="AE4:AF4"/>
    <mergeCell ref="AG4:AH4"/>
    <mergeCell ref="AE5:AF5"/>
    <mergeCell ref="AG5:AH5"/>
    <mergeCell ref="AE6:AF6"/>
    <mergeCell ref="AG6:AH6"/>
    <mergeCell ref="AC4:AD4"/>
    <mergeCell ref="AA5:AB5"/>
    <mergeCell ref="AC5:AD5"/>
    <mergeCell ref="AA6:AB6"/>
    <mergeCell ref="AC6:AD6"/>
    <mergeCell ref="AA4:AB4"/>
    <mergeCell ref="AA7:AD8"/>
    <mergeCell ref="AA9:AA10"/>
    <mergeCell ref="AB9:AB10"/>
    <mergeCell ref="AC9:AC10"/>
    <mergeCell ref="AD9:AD10"/>
    <mergeCell ref="W4:X4"/>
    <mergeCell ref="Y4:Z4"/>
    <mergeCell ref="W5:X5"/>
    <mergeCell ref="Y5:Z5"/>
    <mergeCell ref="W6:X6"/>
    <mergeCell ref="Y6:Z6"/>
    <mergeCell ref="O6:P6"/>
    <mergeCell ref="Q6:R6"/>
    <mergeCell ref="S6:T6"/>
    <mergeCell ref="W9:W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T9:T10"/>
    <mergeCell ref="V9:V10"/>
    <mergeCell ref="U4:V4"/>
    <mergeCell ref="K4:L4"/>
    <mergeCell ref="M4:N4"/>
    <mergeCell ref="O4:P4"/>
    <mergeCell ref="Q4:R4"/>
    <mergeCell ref="S4:T4"/>
    <mergeCell ref="U6:V6"/>
    <mergeCell ref="K5:L5"/>
    <mergeCell ref="M5:N5"/>
    <mergeCell ref="O5:P5"/>
    <mergeCell ref="Q5:R5"/>
    <mergeCell ref="S5:T5"/>
    <mergeCell ref="U5:V5"/>
    <mergeCell ref="K6:L6"/>
    <mergeCell ref="M6:N6"/>
    <mergeCell ref="A6:E6"/>
    <mergeCell ref="B1:E1"/>
    <mergeCell ref="B2:E2"/>
    <mergeCell ref="B3:E3"/>
    <mergeCell ref="S9:S10"/>
    <mergeCell ref="A9:A10"/>
    <mergeCell ref="B9:B10"/>
    <mergeCell ref="C9:C10"/>
    <mergeCell ref="D9:D10"/>
    <mergeCell ref="E9:E10"/>
    <mergeCell ref="K7:N8"/>
    <mergeCell ref="O7:R8"/>
    <mergeCell ref="S7:V8"/>
    <mergeCell ref="F9:F10"/>
    <mergeCell ref="G9:G10"/>
    <mergeCell ref="U9:U10"/>
  </mergeCells>
  <pageMargins left="0" right="0" top="0.74803149606299213" bottom="0.74803149606299213" header="0.31496062992125984" footer="0.31496062992125984"/>
  <pageSetup paperSize="9" scale="65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0" workbookViewId="0">
      <selection activeCell="C16" sqref="C16:I24"/>
    </sheetView>
  </sheetViews>
  <sheetFormatPr defaultRowHeight="14.25"/>
  <cols>
    <col min="1" max="1" width="3.25" style="36" customWidth="1"/>
    <col min="2" max="2" width="6.375" style="36" hidden="1" customWidth="1"/>
    <col min="3" max="3" width="10.25" style="36" customWidth="1"/>
    <col min="4" max="4" width="16.375" style="17" customWidth="1"/>
    <col min="5" max="5" width="20.25" style="30" customWidth="1"/>
    <col min="6" max="6" width="6.125" style="39" customWidth="1"/>
    <col min="7" max="7" width="7.25" style="2" customWidth="1"/>
    <col min="8" max="8" width="18.75" style="13" customWidth="1"/>
    <col min="9" max="9" width="29.75" style="16" customWidth="1"/>
    <col min="10" max="10" width="5.625" style="36" hidden="1" customWidth="1"/>
  </cols>
  <sheetData>
    <row r="1" spans="1:10" ht="18">
      <c r="B1" s="50" t="s">
        <v>27</v>
      </c>
      <c r="C1" s="50"/>
      <c r="D1" s="50"/>
      <c r="E1" s="50"/>
    </row>
    <row r="2" spans="1:10" ht="15">
      <c r="B2" s="51" t="s">
        <v>28</v>
      </c>
      <c r="C2" s="51"/>
      <c r="D2" s="51"/>
      <c r="E2" s="51"/>
    </row>
    <row r="3" spans="1:10" ht="15">
      <c r="B3" s="51" t="s">
        <v>25</v>
      </c>
      <c r="C3" s="51"/>
      <c r="D3" s="51"/>
      <c r="E3" s="51"/>
    </row>
    <row r="5" spans="1:10">
      <c r="E5" s="31"/>
      <c r="F5" s="40"/>
      <c r="G5" s="4"/>
    </row>
    <row r="6" spans="1:10">
      <c r="A6" s="88" t="s">
        <v>103</v>
      </c>
      <c r="B6" s="88"/>
      <c r="C6" s="88"/>
      <c r="D6" s="88"/>
      <c r="E6" s="88"/>
      <c r="F6" s="88"/>
      <c r="G6" s="88"/>
      <c r="H6" s="88"/>
      <c r="I6" s="88"/>
      <c r="J6" s="88"/>
    </row>
    <row r="8" spans="1:10">
      <c r="E8" s="32"/>
      <c r="F8" s="41"/>
    </row>
    <row r="9" spans="1:10">
      <c r="A9" s="54" t="s">
        <v>0</v>
      </c>
      <c r="B9" s="56" t="s">
        <v>1</v>
      </c>
      <c r="C9" s="56" t="s">
        <v>6</v>
      </c>
      <c r="D9" s="58" t="s">
        <v>7</v>
      </c>
      <c r="E9" s="58" t="s">
        <v>8</v>
      </c>
      <c r="F9" s="89" t="s">
        <v>16</v>
      </c>
      <c r="G9" s="91" t="s">
        <v>53</v>
      </c>
      <c r="H9" s="66" t="s">
        <v>3</v>
      </c>
      <c r="I9" s="80" t="s">
        <v>4</v>
      </c>
      <c r="J9" s="80" t="s">
        <v>5</v>
      </c>
    </row>
    <row r="10" spans="1:10" ht="24" customHeight="1">
      <c r="A10" s="55"/>
      <c r="B10" s="57"/>
      <c r="C10" s="57"/>
      <c r="D10" s="59"/>
      <c r="E10" s="59"/>
      <c r="F10" s="90"/>
      <c r="G10" s="92"/>
      <c r="H10" s="67"/>
      <c r="I10" s="81"/>
      <c r="J10" s="81"/>
    </row>
    <row r="11" spans="1:10" ht="21" customHeight="1">
      <c r="A11" s="6">
        <v>1</v>
      </c>
      <c r="B11" s="11"/>
      <c r="C11" s="11" t="s">
        <v>45</v>
      </c>
      <c r="D11" s="19" t="s">
        <v>50</v>
      </c>
      <c r="E11" s="35" t="s">
        <v>51</v>
      </c>
      <c r="F11" s="42" t="s">
        <v>52</v>
      </c>
      <c r="G11" s="7">
        <v>1.2990999999999999</v>
      </c>
      <c r="H11" s="15" t="s">
        <v>33</v>
      </c>
      <c r="I11" s="12" t="s">
        <v>54</v>
      </c>
      <c r="J11" s="6">
        <v>2</v>
      </c>
    </row>
    <row r="12" spans="1:10" ht="21" customHeight="1">
      <c r="A12" s="6">
        <v>2</v>
      </c>
      <c r="B12" s="11"/>
      <c r="C12" s="11" t="s">
        <v>55</v>
      </c>
      <c r="D12" s="19" t="s">
        <v>56</v>
      </c>
      <c r="E12" s="35" t="s">
        <v>57</v>
      </c>
      <c r="F12" s="42" t="s">
        <v>52</v>
      </c>
      <c r="G12" s="7">
        <v>1.2894000000000001</v>
      </c>
      <c r="H12" s="15" t="s">
        <v>58</v>
      </c>
      <c r="I12" s="12" t="s">
        <v>59</v>
      </c>
      <c r="J12" s="6">
        <v>2</v>
      </c>
    </row>
    <row r="13" spans="1:10" ht="21" customHeight="1">
      <c r="A13" s="6">
        <v>3</v>
      </c>
      <c r="B13" s="11"/>
      <c r="C13" s="11" t="s">
        <v>78</v>
      </c>
      <c r="D13" s="19" t="s">
        <v>79</v>
      </c>
      <c r="E13" s="35" t="s">
        <v>80</v>
      </c>
      <c r="F13" s="42" t="s">
        <v>52</v>
      </c>
      <c r="G13" s="7">
        <v>1.2675000000000001</v>
      </c>
      <c r="H13" s="15" t="s">
        <v>81</v>
      </c>
      <c r="I13" s="12" t="s">
        <v>82</v>
      </c>
      <c r="J13" s="6">
        <v>3</v>
      </c>
    </row>
    <row r="14" spans="1:10" ht="21" customHeight="1">
      <c r="A14" s="6">
        <v>4</v>
      </c>
      <c r="B14" s="11"/>
      <c r="C14" s="11" t="s">
        <v>96</v>
      </c>
      <c r="D14" s="38" t="s">
        <v>97</v>
      </c>
      <c r="E14" s="35" t="s">
        <v>98</v>
      </c>
      <c r="F14" s="42" t="s">
        <v>52</v>
      </c>
      <c r="G14" s="7">
        <v>1.2081</v>
      </c>
      <c r="H14" s="15" t="s">
        <v>58</v>
      </c>
      <c r="I14" s="12" t="s">
        <v>99</v>
      </c>
      <c r="J14" s="6">
        <v>2</v>
      </c>
    </row>
    <row r="15" spans="1:10" ht="21" customHeight="1">
      <c r="A15" s="82"/>
      <c r="B15" s="83"/>
      <c r="C15" s="83"/>
      <c r="D15" s="83"/>
      <c r="E15" s="83"/>
      <c r="F15" s="83"/>
      <c r="G15" s="83"/>
      <c r="H15" s="83"/>
      <c r="I15" s="83"/>
      <c r="J15" s="84"/>
    </row>
    <row r="16" spans="1:10" ht="21" customHeight="1">
      <c r="A16" s="6" t="s">
        <v>124</v>
      </c>
      <c r="B16" s="11"/>
      <c r="C16" s="6" t="s">
        <v>29</v>
      </c>
      <c r="D16" s="18" t="s">
        <v>30</v>
      </c>
      <c r="E16" s="33" t="s">
        <v>31</v>
      </c>
      <c r="F16" s="42" t="s">
        <v>32</v>
      </c>
      <c r="G16" s="37">
        <v>1</v>
      </c>
      <c r="H16" s="14" t="s">
        <v>33</v>
      </c>
      <c r="I16" s="12" t="s">
        <v>34</v>
      </c>
      <c r="J16" s="6">
        <v>2</v>
      </c>
    </row>
    <row r="17" spans="1:10" ht="21" customHeight="1">
      <c r="A17" s="6" t="s">
        <v>125</v>
      </c>
      <c r="B17" s="11"/>
      <c r="C17" s="21" t="s">
        <v>35</v>
      </c>
      <c r="D17" s="22" t="s">
        <v>36</v>
      </c>
      <c r="E17" s="34" t="s">
        <v>37</v>
      </c>
      <c r="F17" s="43" t="s">
        <v>32</v>
      </c>
      <c r="G17" s="37">
        <v>1</v>
      </c>
      <c r="H17" s="23" t="s">
        <v>38</v>
      </c>
      <c r="I17" s="24" t="s">
        <v>39</v>
      </c>
      <c r="J17" s="25">
        <v>4</v>
      </c>
    </row>
    <row r="18" spans="1:10" ht="27.75" customHeight="1">
      <c r="A18" s="6" t="s">
        <v>126</v>
      </c>
      <c r="B18" s="11"/>
      <c r="C18" s="11" t="s">
        <v>113</v>
      </c>
      <c r="D18" s="19" t="s">
        <v>114</v>
      </c>
      <c r="E18" s="35" t="s">
        <v>115</v>
      </c>
      <c r="F18" s="42" t="s">
        <v>32</v>
      </c>
      <c r="G18" s="37">
        <v>1</v>
      </c>
      <c r="H18" s="15" t="s">
        <v>81</v>
      </c>
      <c r="I18" s="12" t="s">
        <v>116</v>
      </c>
      <c r="J18" s="6">
        <v>4</v>
      </c>
    </row>
    <row r="19" spans="1:10" ht="21" customHeight="1">
      <c r="A19" s="6" t="s">
        <v>127</v>
      </c>
      <c r="B19" s="11"/>
      <c r="C19" s="11" t="s">
        <v>45</v>
      </c>
      <c r="D19" s="19" t="s">
        <v>66</v>
      </c>
      <c r="E19" s="35" t="s">
        <v>67</v>
      </c>
      <c r="F19" s="42" t="s">
        <v>68</v>
      </c>
      <c r="G19" s="37">
        <v>1</v>
      </c>
      <c r="H19" s="15" t="s">
        <v>58</v>
      </c>
      <c r="I19" s="12" t="s">
        <v>121</v>
      </c>
      <c r="J19" s="6">
        <v>6</v>
      </c>
    </row>
    <row r="20" spans="1:10" ht="21" customHeight="1">
      <c r="A20" s="6" t="s">
        <v>128</v>
      </c>
      <c r="B20" s="11"/>
      <c r="C20" s="11" t="s">
        <v>74</v>
      </c>
      <c r="D20" s="19" t="s">
        <v>75</v>
      </c>
      <c r="E20" s="35" t="s">
        <v>76</v>
      </c>
      <c r="F20" s="42" t="s">
        <v>68</v>
      </c>
      <c r="G20" s="37">
        <v>1</v>
      </c>
      <c r="H20" s="15" t="s">
        <v>58</v>
      </c>
      <c r="I20" s="12" t="s">
        <v>77</v>
      </c>
      <c r="J20" s="6">
        <v>6</v>
      </c>
    </row>
    <row r="21" spans="1:10" ht="21" customHeight="1">
      <c r="A21" s="6" t="s">
        <v>129</v>
      </c>
      <c r="B21" s="11"/>
      <c r="C21" s="11" t="s">
        <v>88</v>
      </c>
      <c r="D21" s="19" t="s">
        <v>89</v>
      </c>
      <c r="E21" s="35" t="s">
        <v>90</v>
      </c>
      <c r="F21" s="42" t="s">
        <v>68</v>
      </c>
      <c r="G21" s="37">
        <v>1</v>
      </c>
      <c r="H21" s="15" t="s">
        <v>86</v>
      </c>
      <c r="I21" s="12" t="s">
        <v>91</v>
      </c>
      <c r="J21" s="6">
        <v>2</v>
      </c>
    </row>
    <row r="22" spans="1:10" ht="21" customHeight="1">
      <c r="A22" s="6" t="s">
        <v>130</v>
      </c>
      <c r="B22" s="11"/>
      <c r="C22" s="11" t="s">
        <v>45</v>
      </c>
      <c r="D22" s="19" t="s">
        <v>100</v>
      </c>
      <c r="E22" s="35" t="s">
        <v>101</v>
      </c>
      <c r="F22" s="42" t="s">
        <v>68</v>
      </c>
      <c r="G22" s="37">
        <v>1</v>
      </c>
      <c r="H22" s="15" t="s">
        <v>58</v>
      </c>
      <c r="I22" s="12" t="s">
        <v>102</v>
      </c>
      <c r="J22" s="6">
        <v>2</v>
      </c>
    </row>
    <row r="23" spans="1:10" ht="21" customHeight="1">
      <c r="A23" s="6" t="s">
        <v>131</v>
      </c>
      <c r="B23" s="11"/>
      <c r="C23" s="11" t="s">
        <v>45</v>
      </c>
      <c r="D23" s="19" t="s">
        <v>117</v>
      </c>
      <c r="E23" s="35" t="s">
        <v>118</v>
      </c>
      <c r="F23" s="42" t="s">
        <v>68</v>
      </c>
      <c r="G23" s="37">
        <v>1</v>
      </c>
      <c r="H23" s="15" t="s">
        <v>119</v>
      </c>
      <c r="I23" s="12" t="s">
        <v>120</v>
      </c>
      <c r="J23" s="6">
        <v>4</v>
      </c>
    </row>
    <row r="24" spans="1:10" ht="21" customHeight="1">
      <c r="A24" s="6" t="s">
        <v>132</v>
      </c>
      <c r="B24" s="11"/>
      <c r="C24" s="11" t="s">
        <v>69</v>
      </c>
      <c r="D24" s="19" t="s">
        <v>70</v>
      </c>
      <c r="E24" s="35" t="s">
        <v>71</v>
      </c>
      <c r="F24" s="42" t="s">
        <v>72</v>
      </c>
      <c r="G24" s="37">
        <v>1</v>
      </c>
      <c r="H24" s="15" t="s">
        <v>48</v>
      </c>
      <c r="I24" s="12" t="s">
        <v>73</v>
      </c>
      <c r="J24" s="6">
        <v>3</v>
      </c>
    </row>
    <row r="25" spans="1:10" ht="46.5" customHeight="1">
      <c r="A25" s="6"/>
      <c r="B25" s="11"/>
      <c r="C25" s="11"/>
      <c r="D25" s="19"/>
      <c r="E25" s="35"/>
      <c r="F25" s="42"/>
      <c r="G25" s="37"/>
      <c r="H25" s="15"/>
      <c r="I25" s="12"/>
      <c r="J25" s="6"/>
    </row>
    <row r="26" spans="1:10" ht="46.5" customHeight="1">
      <c r="A26" s="6"/>
      <c r="B26" s="11"/>
      <c r="C26" s="11"/>
      <c r="D26" s="19"/>
      <c r="E26" s="35"/>
      <c r="F26" s="42"/>
      <c r="G26" s="37"/>
      <c r="H26" s="15"/>
      <c r="I26" s="12"/>
      <c r="J26" s="6"/>
    </row>
    <row r="27" spans="1:10" ht="23.25" customHeight="1">
      <c r="A27" s="6" t="s">
        <v>124</v>
      </c>
      <c r="B27" s="11"/>
      <c r="C27" s="6" t="s">
        <v>40</v>
      </c>
      <c r="D27" s="18" t="s">
        <v>41</v>
      </c>
      <c r="E27" s="33" t="s">
        <v>42</v>
      </c>
      <c r="F27" s="42" t="s">
        <v>43</v>
      </c>
      <c r="G27" s="37">
        <v>1</v>
      </c>
      <c r="H27" s="14" t="s">
        <v>38</v>
      </c>
      <c r="I27" s="12" t="s">
        <v>44</v>
      </c>
      <c r="J27" s="6">
        <v>3</v>
      </c>
    </row>
    <row r="28" spans="1:10" ht="25.5">
      <c r="A28" s="6" t="s">
        <v>125</v>
      </c>
      <c r="B28" s="11"/>
      <c r="C28" s="11" t="s">
        <v>45</v>
      </c>
      <c r="D28" s="19" t="s">
        <v>46</v>
      </c>
      <c r="E28" s="35" t="s">
        <v>47</v>
      </c>
      <c r="F28" s="42" t="s">
        <v>43</v>
      </c>
      <c r="G28" s="37">
        <v>1</v>
      </c>
      <c r="H28" s="15" t="s">
        <v>48</v>
      </c>
      <c r="I28" s="12" t="s">
        <v>49</v>
      </c>
      <c r="J28" s="6">
        <v>4</v>
      </c>
    </row>
    <row r="29" spans="1:10" ht="26.25" customHeight="1">
      <c r="A29" s="6" t="s">
        <v>126</v>
      </c>
      <c r="B29" s="11"/>
      <c r="C29" s="11" t="s">
        <v>83</v>
      </c>
      <c r="D29" s="19" t="s">
        <v>84</v>
      </c>
      <c r="E29" s="35" t="s">
        <v>85</v>
      </c>
      <c r="F29" s="42" t="s">
        <v>43</v>
      </c>
      <c r="G29" s="37">
        <v>1</v>
      </c>
      <c r="H29" s="15" t="s">
        <v>86</v>
      </c>
      <c r="I29" s="12" t="s">
        <v>87</v>
      </c>
      <c r="J29" s="6">
        <v>2</v>
      </c>
    </row>
    <row r="30" spans="1:10" ht="27" customHeight="1">
      <c r="A30" s="82"/>
      <c r="B30" s="83"/>
      <c r="C30" s="83"/>
      <c r="D30" s="83"/>
      <c r="E30" s="83"/>
      <c r="F30" s="83"/>
      <c r="G30" s="83"/>
      <c r="H30" s="83"/>
      <c r="I30" s="83"/>
      <c r="J30" s="84"/>
    </row>
    <row r="31" spans="1:10" ht="25.5">
      <c r="A31" s="6" t="s">
        <v>124</v>
      </c>
      <c r="B31" s="11"/>
      <c r="C31" s="11" t="s">
        <v>60</v>
      </c>
      <c r="D31" s="19" t="s">
        <v>61</v>
      </c>
      <c r="E31" s="35" t="s">
        <v>62</v>
      </c>
      <c r="F31" s="42" t="s">
        <v>63</v>
      </c>
      <c r="G31" s="37">
        <v>679.5</v>
      </c>
      <c r="H31" s="15" t="s">
        <v>64</v>
      </c>
      <c r="I31" s="12" t="s">
        <v>65</v>
      </c>
      <c r="J31" s="6">
        <v>4</v>
      </c>
    </row>
    <row r="32" spans="1:10" ht="22.5">
      <c r="A32" s="6" t="s">
        <v>125</v>
      </c>
      <c r="B32" s="11"/>
      <c r="C32" s="11" t="s">
        <v>92</v>
      </c>
      <c r="D32" s="19" t="s">
        <v>93</v>
      </c>
      <c r="E32" s="35" t="s">
        <v>94</v>
      </c>
      <c r="F32" s="42" t="s">
        <v>63</v>
      </c>
      <c r="G32" s="37">
        <v>766.1</v>
      </c>
      <c r="H32" s="15" t="s">
        <v>86</v>
      </c>
      <c r="I32" s="12" t="s">
        <v>95</v>
      </c>
      <c r="J32" s="6">
        <v>3</v>
      </c>
    </row>
    <row r="33" spans="1:10" ht="33.75">
      <c r="A33" s="6" t="s">
        <v>126</v>
      </c>
      <c r="B33" s="11"/>
      <c r="C33" s="11" t="s">
        <v>104</v>
      </c>
      <c r="D33" s="19" t="s">
        <v>105</v>
      </c>
      <c r="E33" s="35" t="s">
        <v>106</v>
      </c>
      <c r="F33" s="42" t="s">
        <v>63</v>
      </c>
      <c r="G33" s="37">
        <v>603.79999999999995</v>
      </c>
      <c r="H33" s="15" t="s">
        <v>107</v>
      </c>
      <c r="I33" s="12" t="s">
        <v>133</v>
      </c>
      <c r="J33" s="6">
        <v>3</v>
      </c>
    </row>
    <row r="34" spans="1:10" ht="25.5">
      <c r="A34" s="6" t="s">
        <v>127</v>
      </c>
      <c r="B34" s="11"/>
      <c r="C34" s="11" t="s">
        <v>108</v>
      </c>
      <c r="D34" s="19" t="s">
        <v>109</v>
      </c>
      <c r="E34" s="35" t="s">
        <v>110</v>
      </c>
      <c r="F34" s="42" t="s">
        <v>63</v>
      </c>
      <c r="G34" s="37"/>
      <c r="H34" s="15" t="s">
        <v>111</v>
      </c>
      <c r="I34" s="12" t="s">
        <v>112</v>
      </c>
      <c r="J34" s="6">
        <v>3</v>
      </c>
    </row>
    <row r="35" spans="1:10" hidden="1">
      <c r="A35" s="6">
        <v>21</v>
      </c>
      <c r="B35" s="11"/>
      <c r="C35" s="11"/>
      <c r="D35" s="19"/>
      <c r="E35" s="35"/>
      <c r="F35" s="42"/>
      <c r="G35" s="37">
        <v>1</v>
      </c>
      <c r="H35" s="15"/>
      <c r="I35" s="12"/>
      <c r="J35" s="6"/>
    </row>
    <row r="36" spans="1:10" hidden="1">
      <c r="A36" s="6">
        <v>22</v>
      </c>
      <c r="B36" s="11"/>
      <c r="C36" s="11"/>
      <c r="D36" s="19"/>
      <c r="E36" s="35"/>
      <c r="F36" s="42"/>
      <c r="G36" s="37">
        <v>1</v>
      </c>
      <c r="H36" s="15"/>
      <c r="I36" s="12"/>
      <c r="J36" s="6"/>
    </row>
    <row r="37" spans="1:10" hidden="1">
      <c r="A37" s="6">
        <v>23</v>
      </c>
      <c r="B37" s="11"/>
      <c r="C37" s="11"/>
      <c r="D37" s="19"/>
      <c r="E37" s="35"/>
      <c r="F37" s="42"/>
      <c r="G37" s="37">
        <v>1</v>
      </c>
      <c r="H37" s="15"/>
      <c r="I37" s="12"/>
      <c r="J37" s="6"/>
    </row>
    <row r="38" spans="1:10" hidden="1">
      <c r="A38" s="6">
        <v>24</v>
      </c>
      <c r="B38" s="11"/>
      <c r="C38" s="11"/>
      <c r="D38" s="19"/>
      <c r="E38" s="35"/>
      <c r="F38" s="42"/>
      <c r="G38" s="37">
        <v>1</v>
      </c>
      <c r="H38" s="15"/>
      <c r="I38" s="12"/>
      <c r="J38" s="6"/>
    </row>
    <row r="39" spans="1:10" hidden="1">
      <c r="A39" s="6">
        <v>25</v>
      </c>
      <c r="B39" s="11"/>
      <c r="C39" s="11"/>
      <c r="D39" s="19"/>
      <c r="E39" s="35"/>
      <c r="F39" s="42"/>
      <c r="G39" s="37">
        <v>1</v>
      </c>
      <c r="H39" s="15"/>
      <c r="I39" s="12"/>
      <c r="J39" s="6"/>
    </row>
    <row r="41" spans="1:10">
      <c r="D41" s="17" t="s">
        <v>122</v>
      </c>
    </row>
    <row r="43" spans="1:10">
      <c r="D43" s="17" t="s">
        <v>123</v>
      </c>
    </row>
  </sheetData>
  <sortState ref="C11:J30">
    <sortCondition ref="F11:F30"/>
  </sortState>
  <mergeCells count="16">
    <mergeCell ref="A15:J15"/>
    <mergeCell ref="A30:J30"/>
    <mergeCell ref="B1:E1"/>
    <mergeCell ref="B2:E2"/>
    <mergeCell ref="B3:E3"/>
    <mergeCell ref="A9:A10"/>
    <mergeCell ref="B9:B10"/>
    <mergeCell ref="C9:C10"/>
    <mergeCell ref="D9:D10"/>
    <mergeCell ref="E9:E10"/>
    <mergeCell ref="A6:J6"/>
    <mergeCell ref="F9:F10"/>
    <mergeCell ref="G9:G10"/>
    <mergeCell ref="H9:H10"/>
    <mergeCell ref="I9:I10"/>
    <mergeCell ref="J9:J10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GENERALNA</vt:lpstr>
      <vt:lpstr>lISTA STARTOWA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</dc:creator>
  <cp:lastModifiedBy>dell</cp:lastModifiedBy>
  <cp:lastPrinted>2017-08-20T11:26:13Z</cp:lastPrinted>
  <dcterms:created xsi:type="dcterms:W3CDTF">2010-08-15T12:19:26Z</dcterms:created>
  <dcterms:modified xsi:type="dcterms:W3CDTF">2017-08-20T11:33:18Z</dcterms:modified>
</cp:coreProperties>
</file>